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Data Sheet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E42" i="1"/>
  <c r="AE41"/>
  <c r="AE40"/>
  <c r="AE39"/>
  <c r="AE38"/>
  <c r="AE37"/>
  <c r="AE36"/>
  <c r="AE35"/>
  <c r="AE34"/>
  <c r="AE33"/>
  <c r="AE32"/>
  <c r="AE31"/>
  <c r="AE30"/>
  <c r="AE29"/>
  <c r="AE28"/>
  <c r="AE27"/>
  <c r="AE26"/>
  <c r="AE25"/>
  <c r="AE24"/>
  <c r="AE2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Y42"/>
  <c r="Y41"/>
  <c r="Y40"/>
  <c r="Y39"/>
  <c r="Y38"/>
  <c r="Y37"/>
  <c r="Y36"/>
  <c r="Y35"/>
  <c r="Y34"/>
  <c r="Y33"/>
  <c r="Y32"/>
  <c r="Y31"/>
  <c r="Y30"/>
  <c r="Y29"/>
  <c r="Y28"/>
  <c r="Y27"/>
  <c r="Y26"/>
  <c r="Y25"/>
  <c r="Y24"/>
  <c r="Y2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S42"/>
  <c r="S41"/>
  <c r="S39"/>
  <c r="S38"/>
  <c r="S37"/>
  <c r="S36"/>
  <c r="S35"/>
  <c r="S34"/>
  <c r="S33"/>
  <c r="S32"/>
  <c r="S31"/>
  <c r="S30"/>
  <c r="S29"/>
  <c r="S28"/>
  <c r="S27"/>
  <c r="S26"/>
  <c r="S25"/>
  <c r="S24"/>
  <c r="S23"/>
  <c r="P42"/>
  <c r="P41"/>
  <c r="P39"/>
  <c r="P38"/>
  <c r="P37"/>
  <c r="P36"/>
  <c r="P35"/>
  <c r="P34"/>
  <c r="P33"/>
  <c r="P32"/>
  <c r="P31"/>
  <c r="P30"/>
  <c r="P29"/>
  <c r="P28"/>
  <c r="P27"/>
  <c r="P26"/>
  <c r="P25"/>
  <c r="P24"/>
  <c r="P23"/>
  <c r="M42"/>
  <c r="M41"/>
  <c r="M39"/>
  <c r="M38"/>
  <c r="M37"/>
  <c r="M36"/>
  <c r="M35"/>
  <c r="M34"/>
  <c r="M33"/>
  <c r="M32"/>
  <c r="M31"/>
  <c r="M30"/>
  <c r="M29"/>
  <c r="M28"/>
  <c r="M27"/>
  <c r="M26"/>
  <c r="M25"/>
  <c r="M24"/>
  <c r="M23"/>
  <c r="J42"/>
  <c r="J41"/>
  <c r="J39"/>
  <c r="J38"/>
  <c r="J37"/>
  <c r="J36"/>
  <c r="J35"/>
  <c r="J34"/>
  <c r="J33"/>
  <c r="J32"/>
  <c r="J31"/>
  <c r="J30"/>
  <c r="J29"/>
  <c r="J28"/>
  <c r="J27"/>
  <c r="J26"/>
  <c r="J25"/>
  <c r="J24"/>
  <c r="J23"/>
  <c r="G42"/>
  <c r="G41"/>
  <c r="G39"/>
  <c r="G38"/>
  <c r="G37"/>
  <c r="G36"/>
  <c r="G35"/>
  <c r="G34"/>
  <c r="G33"/>
  <c r="G32"/>
  <c r="G31"/>
  <c r="G30"/>
  <c r="G29"/>
  <c r="G28"/>
  <c r="G27"/>
  <c r="G26"/>
  <c r="G25"/>
  <c r="G24"/>
  <c r="G23"/>
  <c r="D42"/>
  <c r="D41"/>
  <c r="D39"/>
  <c r="D38"/>
  <c r="D37"/>
  <c r="D36"/>
  <c r="D35"/>
  <c r="D34"/>
  <c r="D33"/>
  <c r="D32"/>
  <c r="D31"/>
  <c r="D30"/>
  <c r="D29"/>
  <c r="D28"/>
  <c r="D27"/>
  <c r="D26"/>
  <c r="D25"/>
  <c r="D24"/>
  <c r="D23"/>
  <c r="Z42"/>
  <c r="T42"/>
  <c r="N42"/>
  <c r="H42"/>
  <c r="B42"/>
  <c r="Z41"/>
  <c r="T41"/>
  <c r="N41"/>
  <c r="H41"/>
  <c r="B41"/>
  <c r="Z40"/>
  <c r="T40"/>
  <c r="Q40"/>
  <c r="N40"/>
  <c r="K40"/>
  <c r="H40"/>
  <c r="E40"/>
  <c r="B40"/>
  <c r="Z39"/>
  <c r="T39"/>
  <c r="N39"/>
  <c r="H39"/>
  <c r="B39"/>
  <c r="Z38"/>
  <c r="T38"/>
  <c r="N38"/>
  <c r="H38"/>
  <c r="B38"/>
  <c r="Z37"/>
  <c r="T37"/>
  <c r="N37"/>
  <c r="H37"/>
  <c r="B37"/>
  <c r="Z36"/>
  <c r="T36"/>
  <c r="N36"/>
  <c r="H36"/>
  <c r="B36"/>
  <c r="Z35"/>
  <c r="T35"/>
  <c r="N35"/>
  <c r="H35"/>
  <c r="B35"/>
  <c r="Z34"/>
  <c r="T34"/>
  <c r="B34"/>
  <c r="Z33"/>
  <c r="T33"/>
  <c r="N33"/>
  <c r="H33"/>
  <c r="B33"/>
  <c r="Z32"/>
  <c r="T32"/>
  <c r="N32"/>
  <c r="H32"/>
  <c r="B32"/>
  <c r="Z31"/>
  <c r="T31"/>
  <c r="N31"/>
  <c r="H31"/>
  <c r="B31"/>
  <c r="Z30"/>
  <c r="T30"/>
  <c r="N30"/>
  <c r="H30"/>
  <c r="B30"/>
  <c r="Z29"/>
  <c r="T29"/>
  <c r="N29"/>
  <c r="H29"/>
  <c r="B29"/>
  <c r="Z28"/>
  <c r="T28"/>
  <c r="N28"/>
  <c r="H28"/>
  <c r="B28"/>
  <c r="Z27"/>
  <c r="T27"/>
  <c r="N27"/>
  <c r="H27"/>
  <c r="B27"/>
  <c r="Z26"/>
  <c r="T26"/>
  <c r="N26"/>
  <c r="H26"/>
  <c r="B26"/>
  <c r="Z25"/>
  <c r="T25"/>
  <c r="N25"/>
  <c r="H25"/>
  <c r="B25"/>
  <c r="Z24"/>
  <c r="T24"/>
  <c r="N24"/>
  <c r="H24"/>
  <c r="B24"/>
  <c r="Z23"/>
  <c r="T23"/>
  <c r="N23"/>
  <c r="H23"/>
  <c r="B23"/>
  <c r="B16"/>
  <c r="K201" i="2"/>
  <c r="AC42" i="1" s="1"/>
  <c r="J201" i="2"/>
  <c r="I201"/>
  <c r="W42" i="1" s="1"/>
  <c r="H201" i="2"/>
  <c r="G201"/>
  <c r="Q42" i="1" s="1"/>
  <c r="F201" i="2"/>
  <c r="E201"/>
  <c r="K42" i="1" s="1"/>
  <c r="D201" i="2"/>
  <c r="C201"/>
  <c r="E42" i="1" s="1"/>
  <c r="B201" i="2"/>
  <c r="K196"/>
  <c r="AC41" i="1" s="1"/>
  <c r="J196" i="2"/>
  <c r="I196"/>
  <c r="W41" i="1" s="1"/>
  <c r="H196" i="2"/>
  <c r="G196"/>
  <c r="Q41" i="1" s="1"/>
  <c r="F196" i="2"/>
  <c r="E196"/>
  <c r="K41" i="1" s="1"/>
  <c r="D196" i="2"/>
  <c r="C196"/>
  <c r="E41" i="1" s="1"/>
  <c r="B196" i="2"/>
  <c r="K191"/>
  <c r="AC40" i="1" s="1"/>
  <c r="J191" i="2"/>
  <c r="I191"/>
  <c r="W40" i="1" s="1"/>
  <c r="H191" i="2"/>
  <c r="K186"/>
  <c r="AC39" i="1" s="1"/>
  <c r="J186" i="2"/>
  <c r="I186"/>
  <c r="W39" i="1" s="1"/>
  <c r="H186" i="2"/>
  <c r="G186"/>
  <c r="Q39" i="1" s="1"/>
  <c r="F186" i="2"/>
  <c r="E186"/>
  <c r="K39" i="1" s="1"/>
  <c r="D186" i="2"/>
  <c r="C186"/>
  <c r="E39" i="1" s="1"/>
  <c r="B186" i="2"/>
  <c r="K181"/>
  <c r="AC38" i="1" s="1"/>
  <c r="J181" i="2"/>
  <c r="I181"/>
  <c r="W38" i="1" s="1"/>
  <c r="H181" i="2"/>
  <c r="G181"/>
  <c r="Q38" i="1" s="1"/>
  <c r="F181" i="2"/>
  <c r="E181"/>
  <c r="K38" i="1" s="1"/>
  <c r="D181" i="2"/>
  <c r="C181"/>
  <c r="E38" i="1" s="1"/>
  <c r="B181" i="2"/>
  <c r="K176"/>
  <c r="AC37" i="1" s="1"/>
  <c r="J176" i="2"/>
  <c r="I176"/>
  <c r="W37" i="1" s="1"/>
  <c r="H176" i="2"/>
  <c r="G176"/>
  <c r="Q37" i="1" s="1"/>
  <c r="F176" i="2"/>
  <c r="E176"/>
  <c r="K37" i="1" s="1"/>
  <c r="D176" i="2"/>
  <c r="C176"/>
  <c r="E37" i="1" s="1"/>
  <c r="B176" i="2"/>
  <c r="K171"/>
  <c r="AC36" i="1" s="1"/>
  <c r="J171" i="2"/>
  <c r="I171"/>
  <c r="W36" i="1" s="1"/>
  <c r="H171" i="2"/>
  <c r="G171"/>
  <c r="Q36" i="1" s="1"/>
  <c r="F171" i="2"/>
  <c r="E171"/>
  <c r="K36" i="1" s="1"/>
  <c r="D171" i="2"/>
  <c r="C171"/>
  <c r="E36" i="1" s="1"/>
  <c r="B171" i="2"/>
  <c r="K166"/>
  <c r="AC35" i="1" s="1"/>
  <c r="J166" i="2"/>
  <c r="I166"/>
  <c r="W35" i="1" s="1"/>
  <c r="H166" i="2"/>
  <c r="G166"/>
  <c r="Q35" i="1" s="1"/>
  <c r="F166" i="2"/>
  <c r="E166"/>
  <c r="K35" i="1" s="1"/>
  <c r="D166" i="2"/>
  <c r="C166"/>
  <c r="E35" i="1" s="1"/>
  <c r="B166" i="2"/>
  <c r="K161"/>
  <c r="AC34" i="1" s="1"/>
  <c r="J161" i="2"/>
  <c r="I161"/>
  <c r="W34" i="1" s="1"/>
  <c r="H161" i="2"/>
  <c r="G161"/>
  <c r="Q34" i="1" s="1"/>
  <c r="F161" i="2"/>
  <c r="N34" i="1" s="1"/>
  <c r="E161" i="2"/>
  <c r="K34" i="1" s="1"/>
  <c r="D161" i="2"/>
  <c r="H34" i="1" s="1"/>
  <c r="C161" i="2"/>
  <c r="E34" i="1" s="1"/>
  <c r="B161" i="2"/>
  <c r="K156"/>
  <c r="AC33" i="1" s="1"/>
  <c r="J156" i="2"/>
  <c r="I156"/>
  <c r="W33" i="1" s="1"/>
  <c r="H156" i="2"/>
  <c r="G156"/>
  <c r="Q33" i="1" s="1"/>
  <c r="F156" i="2"/>
  <c r="E156"/>
  <c r="K33" i="1" s="1"/>
  <c r="D156" i="2"/>
  <c r="C156"/>
  <c r="E33" i="1" s="1"/>
  <c r="B156" i="2"/>
  <c r="K151"/>
  <c r="AC32" i="1" s="1"/>
  <c r="J151" i="2"/>
  <c r="I151"/>
  <c r="W32" i="1" s="1"/>
  <c r="H151" i="2"/>
  <c r="G151"/>
  <c r="Q32" i="1" s="1"/>
  <c r="F151" i="2"/>
  <c r="E151"/>
  <c r="K32" i="1" s="1"/>
  <c r="D151" i="2"/>
  <c r="C151"/>
  <c r="E32" i="1" s="1"/>
  <c r="B151" i="2"/>
  <c r="K146"/>
  <c r="AC31" i="1" s="1"/>
  <c r="J146" i="2"/>
  <c r="I146"/>
  <c r="W31" i="1" s="1"/>
  <c r="H146" i="2"/>
  <c r="G146"/>
  <c r="Q31" i="1" s="1"/>
  <c r="F146" i="2"/>
  <c r="E146"/>
  <c r="K31" i="1" s="1"/>
  <c r="D146" i="2"/>
  <c r="C146"/>
  <c r="E31" i="1" s="1"/>
  <c r="B146" i="2"/>
  <c r="K141"/>
  <c r="AC30" i="1" s="1"/>
  <c r="J141" i="2"/>
  <c r="I141"/>
  <c r="W30" i="1" s="1"/>
  <c r="H141" i="2"/>
  <c r="G141"/>
  <c r="Q30" i="1" s="1"/>
  <c r="F141" i="2"/>
  <c r="E141"/>
  <c r="K30" i="1" s="1"/>
  <c r="D141" i="2"/>
  <c r="C141"/>
  <c r="E30" i="1" s="1"/>
  <c r="B141" i="2"/>
  <c r="K136"/>
  <c r="AC29" i="1" s="1"/>
  <c r="J136" i="2"/>
  <c r="I136"/>
  <c r="W29" i="1" s="1"/>
  <c r="H136" i="2"/>
  <c r="G136"/>
  <c r="Q29" i="1" s="1"/>
  <c r="F136" i="2"/>
  <c r="E136"/>
  <c r="K29" i="1" s="1"/>
  <c r="D136" i="2"/>
  <c r="C136"/>
  <c r="E29" i="1" s="1"/>
  <c r="B136" i="2"/>
  <c r="K131"/>
  <c r="AC28" i="1" s="1"/>
  <c r="J131" i="2"/>
  <c r="I131"/>
  <c r="W28" i="1" s="1"/>
  <c r="H131" i="2"/>
  <c r="G131"/>
  <c r="Q28" i="1" s="1"/>
  <c r="F131" i="2"/>
  <c r="E131"/>
  <c r="K28" i="1" s="1"/>
  <c r="D131" i="2"/>
  <c r="C131"/>
  <c r="E28" i="1" s="1"/>
  <c r="B131" i="2"/>
  <c r="K126"/>
  <c r="AC27" i="1" s="1"/>
  <c r="J126" i="2"/>
  <c r="I126"/>
  <c r="W27" i="1" s="1"/>
  <c r="H126" i="2"/>
  <c r="G126"/>
  <c r="Q27" i="1" s="1"/>
  <c r="F126" i="2"/>
  <c r="E126"/>
  <c r="K27" i="1" s="1"/>
  <c r="D126" i="2"/>
  <c r="C126"/>
  <c r="E27" i="1" s="1"/>
  <c r="B126" i="2"/>
  <c r="K121"/>
  <c r="AC26" i="1" s="1"/>
  <c r="J121" i="2"/>
  <c r="I121"/>
  <c r="W26" i="1" s="1"/>
  <c r="H121" i="2"/>
  <c r="G121"/>
  <c r="Q26" i="1" s="1"/>
  <c r="F121" i="2"/>
  <c r="E121"/>
  <c r="K26" i="1" s="1"/>
  <c r="D121" i="2"/>
  <c r="C121"/>
  <c r="E26" i="1" s="1"/>
  <c r="B121" i="2"/>
  <c r="K116"/>
  <c r="AC25" i="1" s="1"/>
  <c r="J116" i="2"/>
  <c r="I116"/>
  <c r="W25" i="1" s="1"/>
  <c r="H116" i="2"/>
  <c r="G116"/>
  <c r="Q25" i="1" s="1"/>
  <c r="F116" i="2"/>
  <c r="E116"/>
  <c r="K25" i="1" s="1"/>
  <c r="D116" i="2"/>
  <c r="C116"/>
  <c r="E25" i="1" s="1"/>
  <c r="B116" i="2"/>
  <c r="K111"/>
  <c r="AC24" i="1" s="1"/>
  <c r="J111" i="2"/>
  <c r="I111"/>
  <c r="W24" i="1" s="1"/>
  <c r="H111" i="2"/>
  <c r="G111"/>
  <c r="Q24" i="1" s="1"/>
  <c r="F111" i="2"/>
  <c r="E111"/>
  <c r="K24" i="1" s="1"/>
  <c r="D111" i="2"/>
  <c r="C111"/>
  <c r="E24" i="1" s="1"/>
  <c r="B111" i="2"/>
  <c r="K106"/>
  <c r="AC23" i="1" s="1"/>
  <c r="J106" i="2"/>
  <c r="I106"/>
  <c r="W23" i="1" s="1"/>
  <c r="H106" i="2"/>
  <c r="G106"/>
  <c r="Q23" i="1" s="1"/>
  <c r="F106" i="2"/>
  <c r="E106"/>
  <c r="K23" i="1" s="1"/>
  <c r="D106" i="2"/>
  <c r="C106"/>
  <c r="E23" i="1" s="1"/>
  <c r="B106" i="2"/>
  <c r="K101"/>
  <c r="J101"/>
  <c r="I101"/>
  <c r="W22" i="1" s="1"/>
  <c r="Y22" s="1"/>
  <c r="H101" i="2"/>
  <c r="T22" i="1" s="1"/>
  <c r="V22" s="1"/>
  <c r="G101" i="2"/>
  <c r="Q22" i="1" s="1"/>
  <c r="S22" s="1"/>
  <c r="F101" i="2"/>
  <c r="N22" i="1" s="1"/>
  <c r="P22" s="1"/>
  <c r="E101" i="2"/>
  <c r="D101"/>
  <c r="H22" i="1" s="1"/>
  <c r="J22" s="1"/>
  <c r="C101" i="2"/>
  <c r="E22" i="1" s="1"/>
  <c r="G22" s="1"/>
  <c r="K86" i="2"/>
  <c r="J86"/>
  <c r="I86"/>
  <c r="H86"/>
  <c r="G86"/>
  <c r="F86"/>
  <c r="E86"/>
  <c r="D86"/>
  <c r="C86"/>
  <c r="K81"/>
  <c r="J81"/>
  <c r="I81"/>
  <c r="H81"/>
  <c r="F81"/>
  <c r="E81"/>
  <c r="D81"/>
  <c r="B66"/>
  <c r="B15" i="1" s="1"/>
  <c r="D15" s="1"/>
  <c r="C66" i="2"/>
  <c r="E15" i="1" s="1"/>
  <c r="G15" s="1"/>
  <c r="D66" i="2"/>
  <c r="E66"/>
  <c r="F66"/>
  <c r="G66"/>
  <c r="H66"/>
  <c r="I66"/>
  <c r="J66"/>
  <c r="K66"/>
  <c r="K51"/>
  <c r="J51"/>
  <c r="I51"/>
  <c r="H51"/>
  <c r="G51"/>
  <c r="F51"/>
  <c r="E51"/>
  <c r="D51"/>
  <c r="C51"/>
  <c r="K46"/>
  <c r="J46"/>
  <c r="I46"/>
  <c r="H46"/>
  <c r="G46"/>
  <c r="E46"/>
  <c r="D46"/>
  <c r="C46"/>
  <c r="K26"/>
  <c r="J26"/>
  <c r="I26"/>
  <c r="H26"/>
  <c r="G26"/>
  <c r="F26"/>
  <c r="E26"/>
  <c r="D26"/>
  <c r="C26"/>
  <c r="B26"/>
  <c r="K10"/>
  <c r="J10"/>
  <c r="I10"/>
  <c r="H10"/>
  <c r="G10"/>
  <c r="F10"/>
  <c r="E10"/>
  <c r="J5"/>
  <c r="I5"/>
  <c r="H5"/>
  <c r="G5"/>
  <c r="F5"/>
  <c r="E5"/>
  <c r="D5"/>
  <c r="C5"/>
  <c r="B5"/>
  <c r="K5"/>
  <c r="B86"/>
  <c r="AC22" i="1"/>
  <c r="AE22" s="1"/>
  <c r="Z22"/>
  <c r="AB22" s="1"/>
  <c r="K22"/>
  <c r="M22" s="1"/>
  <c r="B101" i="2"/>
  <c r="B22" i="1" s="1"/>
  <c r="D22" s="1"/>
  <c r="K96" i="2"/>
  <c r="J96"/>
  <c r="I96"/>
  <c r="H96"/>
  <c r="G96"/>
  <c r="F96"/>
  <c r="E96"/>
  <c r="D96"/>
  <c r="C96"/>
  <c r="E21" i="1" s="1"/>
  <c r="G21" s="1"/>
  <c r="B96" i="2"/>
  <c r="AC21" i="1" l="1"/>
  <c r="AE21" s="1"/>
  <c r="Z21"/>
  <c r="AB21" s="1"/>
  <c r="W21"/>
  <c r="Y21" s="1"/>
  <c r="T21"/>
  <c r="V21" s="1"/>
  <c r="Q21"/>
  <c r="S21" s="1"/>
  <c r="N21"/>
  <c r="P21" s="1"/>
  <c r="K21"/>
  <c r="M21" s="1"/>
  <c r="H21"/>
  <c r="J21" s="1"/>
  <c r="B21"/>
  <c r="D21" s="1"/>
  <c r="K91" i="2" l="1"/>
  <c r="AC20" i="1" s="1"/>
  <c r="AE20" s="1"/>
  <c r="J91" i="2"/>
  <c r="Z20" i="1" s="1"/>
  <c r="AB20" s="1"/>
  <c r="I91" i="2"/>
  <c r="W20" i="1" s="1"/>
  <c r="Y20" s="1"/>
  <c r="H91" i="2"/>
  <c r="T20" i="1" s="1"/>
  <c r="V20" s="1"/>
  <c r="G91" i="2"/>
  <c r="Q20" i="1" s="1"/>
  <c r="S20" s="1"/>
  <c r="F91" i="2"/>
  <c r="N20" i="1" s="1"/>
  <c r="P20" s="1"/>
  <c r="E91" i="2"/>
  <c r="K20" i="1" s="1"/>
  <c r="M20" s="1"/>
  <c r="D91" i="2"/>
  <c r="H20" i="1" s="1"/>
  <c r="J20" s="1"/>
  <c r="C91" i="2"/>
  <c r="E20" i="1" s="1"/>
  <c r="G20" s="1"/>
  <c r="B91" i="2"/>
  <c r="B20" i="1" s="1"/>
  <c r="D20" s="1"/>
  <c r="AC19" l="1"/>
  <c r="AE19" s="1"/>
  <c r="Z19"/>
  <c r="AB19" s="1"/>
  <c r="W19"/>
  <c r="Y19" s="1"/>
  <c r="T19"/>
  <c r="V19" s="1"/>
  <c r="Q19"/>
  <c r="S19" s="1"/>
  <c r="N19"/>
  <c r="P19" s="1"/>
  <c r="K19"/>
  <c r="M19" s="1"/>
  <c r="E19"/>
  <c r="G19" s="1"/>
  <c r="B19"/>
  <c r="D19" s="1"/>
  <c r="AC18" l="1"/>
  <c r="AE18" s="1"/>
  <c r="Z18"/>
  <c r="AB18" s="1"/>
  <c r="W18"/>
  <c r="Y18" s="1"/>
  <c r="T18"/>
  <c r="V18" s="1"/>
  <c r="Q18"/>
  <c r="N18"/>
  <c r="P18" s="1"/>
  <c r="K18"/>
  <c r="M18" s="1"/>
  <c r="H18"/>
  <c r="J18" s="1"/>
  <c r="C81" i="2"/>
  <c r="E18" i="1" s="1"/>
  <c r="G18" s="1"/>
  <c r="B81" i="2"/>
  <c r="B18" i="1" s="1"/>
  <c r="D18" s="1"/>
  <c r="K76" i="2" l="1"/>
  <c r="AC17" i="1" s="1"/>
  <c r="AE17" s="1"/>
  <c r="J76" i="2"/>
  <c r="Z17" i="1" s="1"/>
  <c r="AB17" s="1"/>
  <c r="I76" i="2"/>
  <c r="W17" i="1" s="1"/>
  <c r="Y17" s="1"/>
  <c r="H76" i="2"/>
  <c r="T17" i="1" s="1"/>
  <c r="V17" s="1"/>
  <c r="G76" i="2"/>
  <c r="Q17" i="1" s="1"/>
  <c r="S17" s="1"/>
  <c r="F76" i="2"/>
  <c r="N17" i="1" s="1"/>
  <c r="P17" s="1"/>
  <c r="E76" i="2"/>
  <c r="K17" i="1" s="1"/>
  <c r="M17" s="1"/>
  <c r="D76" i="2"/>
  <c r="H17" i="1" s="1"/>
  <c r="J17" s="1"/>
  <c r="C76" i="2"/>
  <c r="E17" i="1" s="1"/>
  <c r="G17" s="1"/>
  <c r="B76" i="2"/>
  <c r="B17" i="1" s="1"/>
  <c r="D17" s="1"/>
  <c r="K71" i="2" l="1"/>
  <c r="AC16" i="1" s="1"/>
  <c r="AE16" s="1"/>
  <c r="J71" i="2"/>
  <c r="Z16" i="1" s="1"/>
  <c r="AB16" s="1"/>
  <c r="I71" i="2"/>
  <c r="W16" i="1" s="1"/>
  <c r="Y16" s="1"/>
  <c r="H71" i="2"/>
  <c r="T16" i="1" s="1"/>
  <c r="V16" s="1"/>
  <c r="G71" i="2"/>
  <c r="Q16" i="1" s="1"/>
  <c r="S16" s="1"/>
  <c r="F71" i="2"/>
  <c r="N16" i="1" s="1"/>
  <c r="P16" s="1"/>
  <c r="E71" i="2"/>
  <c r="K16" i="1" s="1"/>
  <c r="M16" s="1"/>
  <c r="H16"/>
  <c r="E16"/>
  <c r="AC15" l="1"/>
  <c r="AE15" s="1"/>
  <c r="Z15"/>
  <c r="AB15" s="1"/>
  <c r="W15"/>
  <c r="Y15" s="1"/>
  <c r="T15"/>
  <c r="V15" s="1"/>
  <c r="Q15"/>
  <c r="S15" s="1"/>
  <c r="N15"/>
  <c r="P15" s="1"/>
  <c r="K15"/>
  <c r="M15" s="1"/>
  <c r="H15"/>
  <c r="J15" s="1"/>
  <c r="K61" i="2" l="1"/>
  <c r="AC14" i="1" s="1"/>
  <c r="AE14" s="1"/>
  <c r="J61" i="2"/>
  <c r="Z14" i="1" s="1"/>
  <c r="AB14" s="1"/>
  <c r="I61" i="2"/>
  <c r="W14" i="1" s="1"/>
  <c r="Y14" s="1"/>
  <c r="H61" i="2"/>
  <c r="T14" i="1" s="1"/>
  <c r="V14" s="1"/>
  <c r="G61" i="2"/>
  <c r="Q14" i="1" s="1"/>
  <c r="S14" s="1"/>
  <c r="F61" i="2"/>
  <c r="N14" i="1" s="1"/>
  <c r="P14" s="1"/>
  <c r="E61" i="2"/>
  <c r="K14" i="1" s="1"/>
  <c r="M14" s="1"/>
  <c r="D61" i="2"/>
  <c r="H14" i="1" s="1"/>
  <c r="J14" s="1"/>
  <c r="C61" i="2"/>
  <c r="E14" i="1" s="1"/>
  <c r="G14" s="1"/>
  <c r="B61" i="2"/>
  <c r="B14" i="1" s="1"/>
  <c r="D14" s="1"/>
  <c r="K56" i="2" l="1"/>
  <c r="AC13" i="1" s="1"/>
  <c r="AE13" s="1"/>
  <c r="J56" i="2"/>
  <c r="Z13" i="1" s="1"/>
  <c r="AB13" s="1"/>
  <c r="I56" i="2"/>
  <c r="W13" i="1" s="1"/>
  <c r="Y13" s="1"/>
  <c r="H56" i="2"/>
  <c r="T13" i="1" s="1"/>
  <c r="V13" s="1"/>
  <c r="G56" i="2"/>
  <c r="Q13" i="1" s="1"/>
  <c r="S13" s="1"/>
  <c r="F56" i="2"/>
  <c r="N13" i="1" s="1"/>
  <c r="P13" s="1"/>
  <c r="E56" i="2"/>
  <c r="K13" i="1" s="1"/>
  <c r="M13" s="1"/>
  <c r="D56" i="2"/>
  <c r="H13" i="1" s="1"/>
  <c r="J13" s="1"/>
  <c r="C56" i="2"/>
  <c r="E13" i="1" s="1"/>
  <c r="G13" s="1"/>
  <c r="B56" i="2"/>
  <c r="B13" i="1" s="1"/>
  <c r="D13" s="1"/>
  <c r="AC12" l="1"/>
  <c r="AE12" s="1"/>
  <c r="Z12"/>
  <c r="AB12" s="1"/>
  <c r="W12"/>
  <c r="Y12" s="1"/>
  <c r="T12"/>
  <c r="V12" s="1"/>
  <c r="Q12"/>
  <c r="S12" s="1"/>
  <c r="N12"/>
  <c r="P12" s="1"/>
  <c r="K12"/>
  <c r="M12" s="1"/>
  <c r="H12"/>
  <c r="J12" s="1"/>
  <c r="E12"/>
  <c r="G12" s="1"/>
  <c r="B51" i="2"/>
  <c r="B12" i="1" s="1"/>
  <c r="D12" s="1"/>
  <c r="AC11" l="1"/>
  <c r="AE11" s="1"/>
  <c r="Z11"/>
  <c r="AB11" s="1"/>
  <c r="W11"/>
  <c r="Y11" s="1"/>
  <c r="T11"/>
  <c r="V11" s="1"/>
  <c r="Q11"/>
  <c r="S11" s="1"/>
  <c r="N11"/>
  <c r="K11"/>
  <c r="M11" s="1"/>
  <c r="H11"/>
  <c r="J11" s="1"/>
  <c r="E11"/>
  <c r="G11" s="1"/>
  <c r="B46" i="2"/>
  <c r="B11" i="1" s="1"/>
  <c r="D11" s="1"/>
  <c r="K41" i="2" l="1"/>
  <c r="AC10" i="1" s="1"/>
  <c r="AE10" s="1"/>
  <c r="J41" i="2"/>
  <c r="Z10" i="1" s="1"/>
  <c r="AB10" s="1"/>
  <c r="I41" i="2"/>
  <c r="W10" i="1" s="1"/>
  <c r="Y10" s="1"/>
  <c r="H41" i="2"/>
  <c r="T10" i="1" s="1"/>
  <c r="V10" s="1"/>
  <c r="G41" i="2"/>
  <c r="Q10" i="1" s="1"/>
  <c r="S10" s="1"/>
  <c r="F41" i="2"/>
  <c r="N10" i="1" s="1"/>
  <c r="P10" s="1"/>
  <c r="E41" i="2"/>
  <c r="K10" i="1" s="1"/>
  <c r="M10" s="1"/>
  <c r="D41" i="2"/>
  <c r="H10" i="1" s="1"/>
  <c r="J10" s="1"/>
  <c r="C41" i="2"/>
  <c r="E10" i="1" s="1"/>
  <c r="G10" s="1"/>
  <c r="B41" i="2"/>
  <c r="B10" i="1" s="1"/>
  <c r="D10" s="1"/>
  <c r="K36" i="2" l="1"/>
  <c r="AC9" i="1" s="1"/>
  <c r="AE9" s="1"/>
  <c r="J36" i="2"/>
  <c r="Z9" i="1" s="1"/>
  <c r="AB9" s="1"/>
  <c r="I36" i="2"/>
  <c r="W9" i="1" s="1"/>
  <c r="Y9" s="1"/>
  <c r="H36" i="2"/>
  <c r="T9" i="1" s="1"/>
  <c r="V9" s="1"/>
  <c r="G36" i="2"/>
  <c r="Q9" i="1" s="1"/>
  <c r="S9" s="1"/>
  <c r="F36" i="2"/>
  <c r="N9" i="1" s="1"/>
  <c r="P9" s="1"/>
  <c r="E36" i="2"/>
  <c r="K9" i="1" s="1"/>
  <c r="M9" s="1"/>
  <c r="D36" i="2"/>
  <c r="H9" i="1" s="1"/>
  <c r="J9" s="1"/>
  <c r="C36" i="2"/>
  <c r="E9" i="1" s="1"/>
  <c r="G9" s="1"/>
  <c r="B36" i="2"/>
  <c r="B9" i="1" s="1"/>
  <c r="D9" s="1"/>
  <c r="K31" i="2" l="1"/>
  <c r="AC8" i="1" s="1"/>
  <c r="AE8" s="1"/>
  <c r="J31" i="2"/>
  <c r="Z8" i="1" s="1"/>
  <c r="AB8" s="1"/>
  <c r="I31" i="2"/>
  <c r="W8" i="1" s="1"/>
  <c r="Y8" s="1"/>
  <c r="T8"/>
  <c r="Q8"/>
  <c r="N8"/>
  <c r="K8"/>
  <c r="H8"/>
  <c r="E8"/>
  <c r="B8"/>
  <c r="AC7" l="1"/>
  <c r="AE7" s="1"/>
  <c r="Z7"/>
  <c r="AB7" s="1"/>
  <c r="W7"/>
  <c r="Y7" s="1"/>
  <c r="T7"/>
  <c r="V7" s="1"/>
  <c r="Q7"/>
  <c r="S7" s="1"/>
  <c r="N7"/>
  <c r="P7" s="1"/>
  <c r="K7"/>
  <c r="M7" s="1"/>
  <c r="H7"/>
  <c r="J7" s="1"/>
  <c r="E7"/>
  <c r="G7" s="1"/>
  <c r="B7"/>
  <c r="D7" s="1"/>
  <c r="K21" i="2" l="1"/>
  <c r="AC6" i="1" s="1"/>
  <c r="AE6" s="1"/>
  <c r="J21" i="2"/>
  <c r="Z6" i="1" s="1"/>
  <c r="AB6" s="1"/>
  <c r="I21" i="2"/>
  <c r="W6" i="1" s="1"/>
  <c r="Y6" s="1"/>
  <c r="H21" i="2"/>
  <c r="T6" i="1" s="1"/>
  <c r="V6" s="1"/>
  <c r="G21" i="2"/>
  <c r="Q6" i="1" s="1"/>
  <c r="S6" s="1"/>
  <c r="F21" i="2"/>
  <c r="N6" i="1" s="1"/>
  <c r="P6" s="1"/>
  <c r="E21" i="2"/>
  <c r="K6" i="1" s="1"/>
  <c r="M6" s="1"/>
  <c r="D21" i="2"/>
  <c r="H6" i="1" s="1"/>
  <c r="J6" s="1"/>
  <c r="C21" i="2"/>
  <c r="E6" i="1" s="1"/>
  <c r="G6" s="1"/>
  <c r="B21" i="2"/>
  <c r="B6" i="1" s="1"/>
  <c r="D6" s="1"/>
  <c r="K16" i="2" l="1"/>
  <c r="AC5" i="1" s="1"/>
  <c r="J16" i="2"/>
  <c r="Z5" i="1" s="1"/>
  <c r="I16" i="2"/>
  <c r="W5" i="1" s="1"/>
  <c r="H16" i="2"/>
  <c r="T5" i="1" s="1"/>
  <c r="G16" i="2"/>
  <c r="Q5" i="1" s="1"/>
  <c r="F16" i="2"/>
  <c r="N5" i="1" s="1"/>
  <c r="E16" i="2"/>
  <c r="K5" i="1" s="1"/>
  <c r="D16" i="2"/>
  <c r="H5" i="1" s="1"/>
  <c r="C16" i="2"/>
  <c r="E5" i="1" s="1"/>
  <c r="B16" i="2"/>
  <c r="B5" i="1" s="1"/>
  <c r="D5" s="1"/>
  <c r="D10" i="2"/>
  <c r="C10"/>
  <c r="B10"/>
  <c r="AC4" i="1" l="1"/>
  <c r="Z4"/>
  <c r="W4"/>
  <c r="T4"/>
  <c r="Q4"/>
  <c r="N4"/>
  <c r="K4"/>
  <c r="H4"/>
  <c r="E4"/>
  <c r="B4"/>
  <c r="D4" s="1"/>
  <c r="AC3" l="1"/>
  <c r="AE3" s="1"/>
  <c r="Z3"/>
  <c r="AB3" s="1"/>
  <c r="W3"/>
  <c r="Y3" s="1"/>
  <c r="T3"/>
  <c r="V3" s="1"/>
  <c r="Q3"/>
  <c r="S3" s="1"/>
  <c r="N3"/>
  <c r="P3" s="1"/>
  <c r="K3"/>
  <c r="M3" s="1"/>
  <c r="H3"/>
  <c r="J3" s="1"/>
  <c r="E3"/>
  <c r="G3" s="1"/>
  <c r="B3"/>
  <c r="D3" s="1"/>
  <c r="G5"/>
  <c r="G4"/>
  <c r="J5"/>
  <c r="J4"/>
  <c r="M5"/>
  <c r="M4"/>
  <c r="P5"/>
  <c r="P4"/>
  <c r="S5"/>
  <c r="S4"/>
  <c r="V5"/>
  <c r="V4"/>
  <c r="Y5"/>
  <c r="Y4"/>
  <c r="AB5"/>
  <c r="AB4"/>
  <c r="AE5"/>
  <c r="AE4"/>
</calcChain>
</file>

<file path=xl/sharedStrings.xml><?xml version="1.0" encoding="utf-8"?>
<sst xmlns="http://schemas.openxmlformats.org/spreadsheetml/2006/main" count="305" uniqueCount="88">
  <si>
    <t>Company Name</t>
  </si>
  <si>
    <t>RoCE</t>
  </si>
  <si>
    <t>CoC</t>
  </si>
  <si>
    <t>RoCE-CoC</t>
  </si>
  <si>
    <t xml:space="preserve"> Equity + Debt </t>
  </si>
  <si>
    <t xml:space="preserve"> CFO </t>
  </si>
  <si>
    <t xml:space="preserve"> RoCE </t>
  </si>
  <si>
    <t>NA</t>
  </si>
  <si>
    <t>1. UltraTech Cement</t>
  </si>
  <si>
    <t>2. Shree Cement</t>
  </si>
  <si>
    <t>3. Ambuja Cements</t>
  </si>
  <si>
    <t>4. ACC Ltd.</t>
  </si>
  <si>
    <t>5. The Ramco Cement</t>
  </si>
  <si>
    <t>6. Dalmia Bharat Ltd.</t>
  </si>
  <si>
    <t>7. JK Cements</t>
  </si>
  <si>
    <t xml:space="preserve">8. Birla Corporation </t>
  </si>
  <si>
    <t>9. Heidelberg Cements</t>
  </si>
  <si>
    <t>10. India Cements</t>
  </si>
  <si>
    <t>11. Star Cement</t>
  </si>
  <si>
    <t>12. JK Lakshmi Cement</t>
  </si>
  <si>
    <t>13. Prism Johnson</t>
  </si>
  <si>
    <t>14. Orient Cement</t>
  </si>
  <si>
    <t>15. Sagar Cements Ltd.</t>
  </si>
  <si>
    <t>16. Shree Digvijay Cement Company Ltd.</t>
  </si>
  <si>
    <t>17. K C P Ltd.</t>
  </si>
  <si>
    <t xml:space="preserve">18. Sanghi Industries </t>
  </si>
  <si>
    <t>19. Mangalam Cement Ltd.</t>
  </si>
  <si>
    <t>20. Deccan Cements Ltd.</t>
  </si>
  <si>
    <t>UltraTech Cement Ltd.</t>
  </si>
  <si>
    <t>Shree Cement Ltd.</t>
  </si>
  <si>
    <t>Ambuja Cements Ltd.</t>
  </si>
  <si>
    <t>ACC Ltd.</t>
  </si>
  <si>
    <t>The Ramco Cement</t>
  </si>
  <si>
    <t>Dalmia Bharat Ltd.</t>
  </si>
  <si>
    <t>JK Cements Ltd.</t>
  </si>
  <si>
    <t>Birla Corporation Ltd.</t>
  </si>
  <si>
    <t>Heidelberg Cements</t>
  </si>
  <si>
    <t>India Cements Ltd.</t>
  </si>
  <si>
    <t>Star Cement</t>
  </si>
  <si>
    <t>JK Lakshmi Cements</t>
  </si>
  <si>
    <t>Prism Johnson</t>
  </si>
  <si>
    <t>Orient Cement</t>
  </si>
  <si>
    <t>Sagar Cements Ltd.</t>
  </si>
  <si>
    <t>Shree Digvijay Cement Company Ltd.</t>
  </si>
  <si>
    <t>K C P Ltd.</t>
  </si>
  <si>
    <t>Sanghi Industries Ltd.</t>
  </si>
  <si>
    <t>Mangalam Cement Ltd</t>
  </si>
  <si>
    <t>Deccan Cements Ltd.</t>
  </si>
  <si>
    <t>Anjani Portland Cement Ltd.</t>
  </si>
  <si>
    <t>NCL Industries Ltd.</t>
  </si>
  <si>
    <t>Gujarat Sidhee Cement Ltd.</t>
  </si>
  <si>
    <t>Saurashtra Cement Ltd.</t>
  </si>
  <si>
    <t>Andhra Cements Ltd.</t>
  </si>
  <si>
    <t>Shiva Cement Ltd.</t>
  </si>
  <si>
    <t>Kakatiya Cement Sugar &amp; Industries Ltd</t>
  </si>
  <si>
    <t>Shri Keshav Cements &amp; Infra Ltd.</t>
  </si>
  <si>
    <t>Barak Valley Cements Ltd.</t>
  </si>
  <si>
    <t>Keerthi Industries Ltd.</t>
  </si>
  <si>
    <t>Burnpur Cement Ltd.</t>
  </si>
  <si>
    <t>Scan Projects</t>
  </si>
  <si>
    <t>A Infrastructure Ltd.</t>
  </si>
  <si>
    <t>Ramco Industries Ltd.</t>
  </si>
  <si>
    <t>Visaka Industries Ltd.</t>
  </si>
  <si>
    <t>Everest Industries Ltd.</t>
  </si>
  <si>
    <t>Sahyadri Industries Ltd.</t>
  </si>
  <si>
    <t>BIGBLOC Construction Ltd.</t>
  </si>
  <si>
    <t>Vardhman Concrete Ltd.</t>
  </si>
  <si>
    <t>HIL Ltd.</t>
  </si>
  <si>
    <t>21. Anjani Portland Cement Ltd.</t>
  </si>
  <si>
    <t>22. NCL Industries Ltd.</t>
  </si>
  <si>
    <t>23. Gujarat Sidhee Cement Ltd.</t>
  </si>
  <si>
    <t>24. Saurashtra Cement Ltd.</t>
  </si>
  <si>
    <t>25. Andhra Cements Ltd.</t>
  </si>
  <si>
    <t>26. Shiva Cement Ltd.</t>
  </si>
  <si>
    <t>27. Kakatiya Cement Sugar &amp; Industries Ltd</t>
  </si>
  <si>
    <t>28. Shri Keshav Cements &amp; Infra Ltd.</t>
  </si>
  <si>
    <t>29. Barak Valley Cements Ltd.</t>
  </si>
  <si>
    <t>30. Keerthi Industries Ltd.</t>
  </si>
  <si>
    <t>31. Burnpur Cement Ltd.</t>
  </si>
  <si>
    <t>32. Scan Projects</t>
  </si>
  <si>
    <t>33. A Infrastructure Ltd.</t>
  </si>
  <si>
    <t>34. Ramco Industries Ltd.</t>
  </si>
  <si>
    <t>35. Visaka Industries Ltd.</t>
  </si>
  <si>
    <t>36. Everest Industries Ltd.</t>
  </si>
  <si>
    <t>37. Sahyadri Industries Ltd.</t>
  </si>
  <si>
    <t>38. BIGBLOC Construction Ltd.</t>
  </si>
  <si>
    <t>39. Vardhman Concrete Ltd.</t>
  </si>
  <si>
    <t>40. HIL Ltd.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</si>
</sst>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22222"/>
      <name val="Segoe UI"/>
      <family val="2"/>
    </font>
    <font>
      <sz val="11"/>
      <color rgb="FF222222"/>
      <name val="Calibri"/>
      <family val="2"/>
      <scheme val="minor"/>
    </font>
    <font>
      <sz val="11"/>
      <color rgb="FF222222"/>
      <name val="Segoe UI"/>
      <family val="2"/>
    </font>
    <font>
      <sz val="11"/>
      <color rgb="FF222222"/>
      <name val="Calibri"/>
      <family val="2"/>
      <scheme val="minor"/>
    </font>
    <font>
      <sz val="11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2" borderId="0" applyNumberFormat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1" xfId="0" applyBorder="1" applyAlignment="1">
      <alignment horizontal="center"/>
    </xf>
    <xf numFmtId="10" fontId="0" fillId="0" borderId="0" xfId="0" applyNumberFormat="1"/>
    <xf numFmtId="9" fontId="0" fillId="0" borderId="0" xfId="0" applyNumberFormat="1"/>
    <xf numFmtId="0" fontId="0" fillId="0" borderId="0" xfId="0" applyFont="1"/>
    <xf numFmtId="3" fontId="4" fillId="0" borderId="0" xfId="0" applyNumberFormat="1" applyFont="1" applyFill="1" applyAlignment="1">
      <alignment horizontal="right"/>
    </xf>
    <xf numFmtId="0" fontId="0" fillId="0" borderId="0" xfId="0" applyFill="1"/>
    <xf numFmtId="0" fontId="3" fillId="0" borderId="0" xfId="0" applyFont="1" applyFill="1" applyAlignment="1">
      <alignment horizontal="right" wrapText="1"/>
    </xf>
    <xf numFmtId="3" fontId="3" fillId="0" borderId="0" xfId="0" applyNumberFormat="1" applyFont="1" applyFill="1" applyAlignment="1">
      <alignment horizontal="right" wrapText="1"/>
    </xf>
    <xf numFmtId="0" fontId="0" fillId="0" borderId="0" xfId="0" applyFont="1" applyFill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17" fontId="6" fillId="0" borderId="0" xfId="0" applyNumberFormat="1" applyFont="1" applyFill="1" applyBorder="1" applyAlignment="1">
      <alignment horizontal="right" vertical="center"/>
    </xf>
    <xf numFmtId="17" fontId="5" fillId="0" borderId="0" xfId="0" applyNumberFormat="1" applyFont="1" applyFill="1" applyBorder="1" applyAlignment="1">
      <alignment horizontal="right" vertical="center" wrapText="1"/>
    </xf>
    <xf numFmtId="164" fontId="0" fillId="0" borderId="0" xfId="1" applyNumberFormat="1" applyFont="1"/>
    <xf numFmtId="164" fontId="4" fillId="0" borderId="0" xfId="1" applyNumberFormat="1" applyFont="1" applyFill="1" applyAlignment="1">
      <alignment horizontal="right"/>
    </xf>
    <xf numFmtId="0" fontId="4" fillId="0" borderId="0" xfId="0" applyNumberFormat="1" applyFont="1" applyFill="1" applyAlignment="1">
      <alignment horizontal="right"/>
    </xf>
    <xf numFmtId="0" fontId="0" fillId="0" borderId="0" xfId="0" applyNumberFormat="1"/>
    <xf numFmtId="0" fontId="0" fillId="0" borderId="0" xfId="0" applyNumberFormat="1" applyFill="1" applyAlignment="1"/>
    <xf numFmtId="1" fontId="4" fillId="0" borderId="0" xfId="0" applyNumberFormat="1" applyFont="1" applyFill="1" applyAlignment="1">
      <alignment horizontal="right"/>
    </xf>
    <xf numFmtId="0" fontId="4" fillId="0" borderId="0" xfId="0" applyFont="1" applyFill="1" applyAlignment="1"/>
    <xf numFmtId="0" fontId="0" fillId="0" borderId="0" xfId="1" applyNumberFormat="1" applyFont="1"/>
    <xf numFmtId="0" fontId="2" fillId="0" borderId="1" xfId="0" applyFont="1" applyBorder="1" applyAlignment="1">
      <alignment horizontal="center"/>
    </xf>
    <xf numFmtId="9" fontId="0" fillId="0" borderId="4" xfId="0" applyNumberFormat="1" applyBorder="1"/>
    <xf numFmtId="9" fontId="0" fillId="0" borderId="0" xfId="0" applyNumberFormat="1" applyBorder="1"/>
    <xf numFmtId="9" fontId="0" fillId="0" borderId="5" xfId="0" applyNumberFormat="1" applyBorder="1"/>
    <xf numFmtId="9" fontId="0" fillId="0" borderId="6" xfId="0" applyNumberFormat="1" applyBorder="1"/>
    <xf numFmtId="9" fontId="0" fillId="0" borderId="3" xfId="0" applyNumberFormat="1" applyBorder="1"/>
    <xf numFmtId="9" fontId="0" fillId="0" borderId="2" xfId="0" applyNumberFormat="1" applyBorder="1"/>
    <xf numFmtId="9" fontId="7" fillId="2" borderId="5" xfId="2" applyNumberFormat="1" applyBorder="1"/>
    <xf numFmtId="9" fontId="7" fillId="2" borderId="2" xfId="2" applyNumberFormat="1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/>
    <xf numFmtId="0" fontId="0" fillId="0" borderId="9" xfId="0" applyFill="1" applyBorder="1"/>
    <xf numFmtId="0" fontId="0" fillId="0" borderId="9" xfId="0" applyFont="1" applyBorder="1"/>
    <xf numFmtId="0" fontId="0" fillId="0" borderId="8" xfId="0" applyFont="1" applyBorder="1"/>
  </cellXfs>
  <cellStyles count="3">
    <cellStyle name="Bad" xfId="2" builtinId="27"/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2"/>
  <sheetViews>
    <sheetView tabSelected="1" workbookViewId="0">
      <selection sqref="A1:A2"/>
    </sheetView>
  </sheetViews>
  <sheetFormatPr defaultRowHeight="15"/>
  <cols>
    <col min="1" max="1" width="36.28515625" bestFit="1" customWidth="1"/>
    <col min="4" max="4" width="9.7109375" customWidth="1"/>
    <col min="7" max="7" width="9.5703125" bestFit="1" customWidth="1"/>
    <col min="10" max="10" width="9.5703125" bestFit="1" customWidth="1"/>
    <col min="13" max="13" width="9.5703125" bestFit="1" customWidth="1"/>
    <col min="16" max="16" width="9.5703125" bestFit="1" customWidth="1"/>
    <col min="19" max="19" width="9.5703125" bestFit="1" customWidth="1"/>
    <col min="22" max="22" width="9.5703125" bestFit="1" customWidth="1"/>
    <col min="25" max="25" width="9.5703125" bestFit="1" customWidth="1"/>
    <col min="28" max="28" width="9.5703125" bestFit="1" customWidth="1"/>
    <col min="31" max="31" width="9.5703125" bestFit="1" customWidth="1"/>
  </cols>
  <sheetData>
    <row r="1" spans="1:32">
      <c r="A1" s="33" t="s">
        <v>0</v>
      </c>
      <c r="B1" s="24">
        <v>2010</v>
      </c>
      <c r="C1" s="24"/>
      <c r="D1" s="24"/>
      <c r="E1" s="24">
        <v>2011</v>
      </c>
      <c r="F1" s="24"/>
      <c r="G1" s="24"/>
      <c r="H1" s="24">
        <v>2012</v>
      </c>
      <c r="I1" s="24"/>
      <c r="J1" s="24"/>
      <c r="K1" s="24">
        <v>2013</v>
      </c>
      <c r="L1" s="24"/>
      <c r="M1" s="24"/>
      <c r="N1" s="24">
        <v>2014</v>
      </c>
      <c r="O1" s="24"/>
      <c r="P1" s="24"/>
      <c r="Q1" s="24">
        <v>2015</v>
      </c>
      <c r="R1" s="24"/>
      <c r="S1" s="24"/>
      <c r="T1" s="24">
        <v>2016</v>
      </c>
      <c r="U1" s="24"/>
      <c r="V1" s="24"/>
      <c r="W1" s="24">
        <v>2017</v>
      </c>
      <c r="X1" s="24"/>
      <c r="Y1" s="24"/>
      <c r="Z1" s="24">
        <v>2018</v>
      </c>
      <c r="AA1" s="24"/>
      <c r="AB1" s="24"/>
      <c r="AC1" s="24">
        <v>2019</v>
      </c>
      <c r="AD1" s="24"/>
      <c r="AE1" s="24"/>
      <c r="AF1" s="2"/>
    </row>
    <row r="2" spans="1:32">
      <c r="A2" s="34"/>
      <c r="B2" s="3" t="s">
        <v>1</v>
      </c>
      <c r="C2" s="3" t="s">
        <v>2</v>
      </c>
      <c r="D2" s="3" t="s">
        <v>3</v>
      </c>
      <c r="E2" s="3" t="s">
        <v>1</v>
      </c>
      <c r="F2" s="3" t="s">
        <v>2</v>
      </c>
      <c r="G2" s="3" t="s">
        <v>3</v>
      </c>
      <c r="H2" s="3" t="s">
        <v>1</v>
      </c>
      <c r="I2" s="3" t="s">
        <v>2</v>
      </c>
      <c r="J2" s="3" t="s">
        <v>3</v>
      </c>
      <c r="K2" s="3" t="s">
        <v>1</v>
      </c>
      <c r="L2" s="3" t="s">
        <v>2</v>
      </c>
      <c r="M2" s="3" t="s">
        <v>3</v>
      </c>
      <c r="N2" s="3" t="s">
        <v>1</v>
      </c>
      <c r="O2" s="3" t="s">
        <v>2</v>
      </c>
      <c r="P2" s="3" t="s">
        <v>3</v>
      </c>
      <c r="Q2" s="3" t="s">
        <v>1</v>
      </c>
      <c r="R2" s="3" t="s">
        <v>2</v>
      </c>
      <c r="S2" s="3" t="s">
        <v>3</v>
      </c>
      <c r="T2" s="3" t="s">
        <v>1</v>
      </c>
      <c r="U2" s="3" t="s">
        <v>2</v>
      </c>
      <c r="V2" s="3" t="s">
        <v>3</v>
      </c>
      <c r="W2" s="3" t="s">
        <v>1</v>
      </c>
      <c r="X2" s="3" t="s">
        <v>2</v>
      </c>
      <c r="Y2" s="3" t="s">
        <v>3</v>
      </c>
      <c r="Z2" s="3" t="s">
        <v>1</v>
      </c>
      <c r="AA2" s="3" t="s">
        <v>2</v>
      </c>
      <c r="AB2" s="3" t="s">
        <v>3</v>
      </c>
      <c r="AC2" s="3" t="s">
        <v>1</v>
      </c>
      <c r="AD2" s="3" t="s">
        <v>2</v>
      </c>
      <c r="AE2" s="3" t="s">
        <v>3</v>
      </c>
      <c r="AF2" s="2"/>
    </row>
    <row r="3" spans="1:32">
      <c r="A3" s="35" t="s">
        <v>28</v>
      </c>
      <c r="B3" s="25">
        <f>'Data Sheet'!B5</f>
        <v>0.25546272493573263</v>
      </c>
      <c r="C3" s="26">
        <v>0.12</v>
      </c>
      <c r="D3" s="27">
        <f>B3-C3</f>
        <v>0.13546272493573264</v>
      </c>
      <c r="E3" s="25">
        <f>'Data Sheet'!C5</f>
        <v>0.12311588831233013</v>
      </c>
      <c r="F3" s="26">
        <v>0.12</v>
      </c>
      <c r="G3" s="27">
        <f t="shared" ref="G3:G22" si="0">E3-C3</f>
        <v>3.1158883123301312E-3</v>
      </c>
      <c r="H3" s="25">
        <f>'Data Sheet'!D5</f>
        <v>0.18311514827678332</v>
      </c>
      <c r="I3" s="26">
        <v>0.12</v>
      </c>
      <c r="J3" s="27">
        <f t="shared" ref="J3:J22" si="1">H3-F3</f>
        <v>6.3115148276783328E-2</v>
      </c>
      <c r="K3" s="25">
        <f>'Data Sheet'!E5</f>
        <v>0.16029418280093927</v>
      </c>
      <c r="L3" s="26">
        <v>0.12</v>
      </c>
      <c r="M3" s="27">
        <f t="shared" ref="M3:M22" si="2">K3-I3</f>
        <v>4.0294182800939271E-2</v>
      </c>
      <c r="N3" s="25">
        <f>'Data Sheet'!F5</f>
        <v>0.14093987109406869</v>
      </c>
      <c r="O3" s="26">
        <v>0.12</v>
      </c>
      <c r="P3" s="27">
        <f t="shared" ref="P3:P22" si="3">N3-L3</f>
        <v>2.0939871094068696E-2</v>
      </c>
      <c r="Q3" s="25">
        <f>'Data Sheet'!G5</f>
        <v>0.14513335642535505</v>
      </c>
      <c r="R3" s="26">
        <v>0.12</v>
      </c>
      <c r="S3" s="27">
        <f t="shared" ref="S3:S22" si="4">Q3-O3</f>
        <v>2.5133356425355052E-2</v>
      </c>
      <c r="T3" s="25">
        <f>'Data Sheet'!H5</f>
        <v>0.13900064494333711</v>
      </c>
      <c r="U3" s="26">
        <v>0.12</v>
      </c>
      <c r="V3" s="27">
        <f t="shared" ref="V3:V22" si="5">T3-R3</f>
        <v>1.9000644943337114E-2</v>
      </c>
      <c r="W3" s="25">
        <f>'Data Sheet'!I5</f>
        <v>0.15228503620763098</v>
      </c>
      <c r="X3" s="26">
        <v>0.12</v>
      </c>
      <c r="Y3" s="27">
        <f t="shared" ref="Y3:Y22" si="6">W3-U3</f>
        <v>3.2285036207630985E-2</v>
      </c>
      <c r="Z3" s="25">
        <f>'Data Sheet'!J5</f>
        <v>8.4776067332432078E-2</v>
      </c>
      <c r="AA3" s="26">
        <v>0.12</v>
      </c>
      <c r="AB3" s="31">
        <f t="shared" ref="AB3:AB22" si="7">Z3-X3</f>
        <v>-3.5223932667567917E-2</v>
      </c>
      <c r="AC3" s="25">
        <f>'Data Sheet'!K5</f>
        <v>0.10076747319702384</v>
      </c>
      <c r="AD3" s="26">
        <v>0.12</v>
      </c>
      <c r="AE3" s="31">
        <f t="shared" ref="AE3:AE22" si="8">AC3-AA3</f>
        <v>-1.9232526802976158E-2</v>
      </c>
    </row>
    <row r="4" spans="1:32">
      <c r="A4" s="35" t="s">
        <v>29</v>
      </c>
      <c r="B4" s="25">
        <f>'Data Sheet'!B10</f>
        <v>0.31835491241431835</v>
      </c>
      <c r="C4" s="26">
        <v>0.12</v>
      </c>
      <c r="D4" s="27">
        <f t="shared" ref="D4:D14" si="9">B4-C4</f>
        <v>0.19835491241431835</v>
      </c>
      <c r="E4" s="25">
        <f>'Data Sheet'!C10</f>
        <v>0.27766287487073421</v>
      </c>
      <c r="F4" s="26">
        <v>0.12</v>
      </c>
      <c r="G4" s="27">
        <f t="shared" si="0"/>
        <v>0.15766287487073422</v>
      </c>
      <c r="H4" s="25">
        <f>'Data Sheet'!D10</f>
        <v>0.32686810943242139</v>
      </c>
      <c r="I4" s="26">
        <v>0.12</v>
      </c>
      <c r="J4" s="27">
        <f t="shared" si="1"/>
        <v>0.2068681094324214</v>
      </c>
      <c r="K4" s="25">
        <f>'Data Sheet'!E10</f>
        <v>0.24551831644583008</v>
      </c>
      <c r="L4" s="26">
        <v>0.12</v>
      </c>
      <c r="M4" s="27">
        <f t="shared" si="2"/>
        <v>0.12551831644583009</v>
      </c>
      <c r="N4" s="25">
        <f>'Data Sheet'!F10</f>
        <v>0.23701573337844697</v>
      </c>
      <c r="O4" s="26">
        <v>0.12</v>
      </c>
      <c r="P4" s="27">
        <f t="shared" si="3"/>
        <v>0.11701573337844698</v>
      </c>
      <c r="Q4" s="25">
        <f>'Data Sheet'!G10</f>
        <v>0.20006458905215566</v>
      </c>
      <c r="R4" s="26">
        <v>0.12</v>
      </c>
      <c r="S4" s="27">
        <f t="shared" si="4"/>
        <v>8.006458905215566E-2</v>
      </c>
      <c r="T4" s="25">
        <f>'Data Sheet'!H10</f>
        <v>0.20266597644622752</v>
      </c>
      <c r="U4" s="26">
        <v>0.12</v>
      </c>
      <c r="V4" s="27">
        <f t="shared" si="5"/>
        <v>8.2665976446227529E-2</v>
      </c>
      <c r="W4" s="25">
        <f>'Data Sheet'!I10</f>
        <v>0.24491157824491158</v>
      </c>
      <c r="X4" s="26">
        <v>0.12</v>
      </c>
      <c r="Y4" s="27">
        <f t="shared" si="6"/>
        <v>0.12491157824491159</v>
      </c>
      <c r="Z4" s="25">
        <f>'Data Sheet'!J10</f>
        <v>0.15276422764227643</v>
      </c>
      <c r="AA4" s="26">
        <v>0.12</v>
      </c>
      <c r="AB4" s="27">
        <f t="shared" si="7"/>
        <v>3.2764227642276433E-2</v>
      </c>
      <c r="AC4" s="25">
        <f>'Data Sheet'!K10</f>
        <v>0.16674683341350008</v>
      </c>
      <c r="AD4" s="26">
        <v>0.12</v>
      </c>
      <c r="AE4" s="27">
        <f t="shared" si="8"/>
        <v>4.6746833413500083E-2</v>
      </c>
    </row>
    <row r="5" spans="1:32">
      <c r="A5" s="35" t="s">
        <v>30</v>
      </c>
      <c r="B5" s="25">
        <f>'Data Sheet'!B16</f>
        <v>0.25372124492557513</v>
      </c>
      <c r="C5" s="26">
        <v>0.12</v>
      </c>
      <c r="D5" s="27">
        <f t="shared" si="9"/>
        <v>0.13372124492557513</v>
      </c>
      <c r="E5" s="25">
        <f>'Data Sheet'!C16</f>
        <v>0.18834521760511433</v>
      </c>
      <c r="F5" s="26">
        <v>0.12</v>
      </c>
      <c r="G5" s="27">
        <f t="shared" si="0"/>
        <v>6.8345217605114333E-2</v>
      </c>
      <c r="H5" s="25">
        <f>'Data Sheet'!D16</f>
        <v>0.21000338715140568</v>
      </c>
      <c r="I5" s="26">
        <v>0.12</v>
      </c>
      <c r="J5" s="27">
        <f t="shared" si="1"/>
        <v>9.0003387151405684E-2</v>
      </c>
      <c r="K5" s="25">
        <f>'Data Sheet'!E16</f>
        <v>0.13322818086225027</v>
      </c>
      <c r="L5" s="26">
        <v>0.12</v>
      </c>
      <c r="M5" s="27">
        <f t="shared" si="2"/>
        <v>1.3228180862250277E-2</v>
      </c>
      <c r="N5" s="25">
        <f>'Data Sheet'!F16</f>
        <v>0.1657759303246239</v>
      </c>
      <c r="O5" s="26">
        <v>0.12</v>
      </c>
      <c r="P5" s="27">
        <f t="shared" si="3"/>
        <v>4.5775930324623904E-2</v>
      </c>
      <c r="Q5" s="25">
        <f>'Data Sheet'!G16</f>
        <v>0.15107704249951484</v>
      </c>
      <c r="R5" s="26">
        <v>0.12</v>
      </c>
      <c r="S5" s="27">
        <f t="shared" si="4"/>
        <v>3.1077042499514845E-2</v>
      </c>
      <c r="T5" s="25">
        <f>'Data Sheet'!H16</f>
        <v>0.14156171284634761</v>
      </c>
      <c r="U5" s="26">
        <v>0.12</v>
      </c>
      <c r="V5" s="27">
        <f t="shared" si="5"/>
        <v>2.1561712846347614E-2</v>
      </c>
      <c r="W5" s="25">
        <f>'Data Sheet'!I16</f>
        <v>0.16505604947816002</v>
      </c>
      <c r="X5" s="26">
        <v>0.12</v>
      </c>
      <c r="Y5" s="27">
        <f t="shared" si="6"/>
        <v>4.5056049478160026E-2</v>
      </c>
      <c r="Z5" s="25">
        <f>'Data Sheet'!J16</f>
        <v>7.599286033020973E-2</v>
      </c>
      <c r="AA5" s="26">
        <v>0.12</v>
      </c>
      <c r="AB5" s="31">
        <f t="shared" si="7"/>
        <v>-4.4007139669790266E-2</v>
      </c>
      <c r="AC5" s="25">
        <f>'Data Sheet'!K16</f>
        <v>0.19648409967245739</v>
      </c>
      <c r="AD5" s="26">
        <v>0.12</v>
      </c>
      <c r="AE5" s="27">
        <f t="shared" si="8"/>
        <v>7.6484099672457395E-2</v>
      </c>
    </row>
    <row r="6" spans="1:32">
      <c r="A6" s="35" t="s">
        <v>31</v>
      </c>
      <c r="B6" s="25">
        <f>'Data Sheet'!B21</f>
        <v>0.28302718589272596</v>
      </c>
      <c r="C6" s="26">
        <v>0.12</v>
      </c>
      <c r="D6" s="27">
        <f t="shared" si="9"/>
        <v>0.16302718589272597</v>
      </c>
      <c r="E6" s="25">
        <f>'Data Sheet'!C21</f>
        <v>0.21041388518024032</v>
      </c>
      <c r="F6" s="26">
        <v>0.12</v>
      </c>
      <c r="G6" s="27">
        <f t="shared" si="0"/>
        <v>9.0413885180240322E-2</v>
      </c>
      <c r="H6" s="25">
        <f>'Data Sheet'!D21</f>
        <v>0.20928998009289981</v>
      </c>
      <c r="I6" s="26">
        <v>0.12</v>
      </c>
      <c r="J6" s="27">
        <f t="shared" si="1"/>
        <v>8.9289980092899818E-2</v>
      </c>
      <c r="K6" s="25">
        <f>'Data Sheet'!E21</f>
        <v>0.13544852191641182</v>
      </c>
      <c r="L6" s="26">
        <v>0.12</v>
      </c>
      <c r="M6" s="27">
        <f t="shared" si="2"/>
        <v>1.5448521916411828E-2</v>
      </c>
      <c r="N6" s="25">
        <f>'Data Sheet'!F21</f>
        <v>0.16451691409101971</v>
      </c>
      <c r="O6" s="26">
        <v>0.12</v>
      </c>
      <c r="P6" s="27">
        <f t="shared" si="3"/>
        <v>4.451691409101971E-2</v>
      </c>
      <c r="Q6" s="25">
        <f>'Data Sheet'!G21</f>
        <v>0.17301983137394608</v>
      </c>
      <c r="R6" s="26">
        <v>0.12</v>
      </c>
      <c r="S6" s="27">
        <f t="shared" si="4"/>
        <v>5.3019831373946086E-2</v>
      </c>
      <c r="T6" s="25">
        <f>'Data Sheet'!H21</f>
        <v>0.15772154771360491</v>
      </c>
      <c r="U6" s="26">
        <v>0.12</v>
      </c>
      <c r="V6" s="27">
        <f t="shared" si="5"/>
        <v>3.7721547713604919E-2</v>
      </c>
      <c r="W6" s="25">
        <f>'Data Sheet'!I21</f>
        <v>0.16609662248824283</v>
      </c>
      <c r="X6" s="26">
        <v>0.12</v>
      </c>
      <c r="Y6" s="27">
        <f t="shared" si="6"/>
        <v>4.6096622488242839E-2</v>
      </c>
      <c r="Z6" s="25">
        <f>'Data Sheet'!J21</f>
        <v>0.10615267755412078</v>
      </c>
      <c r="AA6" s="26">
        <v>0.12</v>
      </c>
      <c r="AB6" s="31">
        <f t="shared" si="7"/>
        <v>-1.3847322445879218E-2</v>
      </c>
      <c r="AC6" s="25">
        <f>'Data Sheet'!K21</f>
        <v>0.19533957033957033</v>
      </c>
      <c r="AD6" s="26">
        <v>0.12</v>
      </c>
      <c r="AE6" s="27">
        <f t="shared" si="8"/>
        <v>7.5339570339570339E-2</v>
      </c>
    </row>
    <row r="7" spans="1:32">
      <c r="A7" s="35" t="s">
        <v>32</v>
      </c>
      <c r="B7" s="25">
        <f>'Data Sheet'!B26</f>
        <v>0.16509090909090909</v>
      </c>
      <c r="C7" s="26">
        <v>0.12</v>
      </c>
      <c r="D7" s="27">
        <f t="shared" si="9"/>
        <v>4.5090909090909098E-2</v>
      </c>
      <c r="E7" s="25">
        <f>'Data Sheet'!C26</f>
        <v>0.13676535572249227</v>
      </c>
      <c r="F7" s="26">
        <v>0.12</v>
      </c>
      <c r="G7" s="27">
        <f t="shared" si="0"/>
        <v>1.676535572249227E-2</v>
      </c>
      <c r="H7" s="25">
        <f>'Data Sheet'!D26</f>
        <v>0.18147448015122875</v>
      </c>
      <c r="I7" s="26">
        <v>0.12</v>
      </c>
      <c r="J7" s="27">
        <f t="shared" si="1"/>
        <v>6.147448015122875E-2</v>
      </c>
      <c r="K7" s="25">
        <f>'Data Sheet'!E26</f>
        <v>0.13914251687177451</v>
      </c>
      <c r="L7" s="26">
        <v>0.12</v>
      </c>
      <c r="M7" s="27">
        <f t="shared" si="2"/>
        <v>1.9142516871774512E-2</v>
      </c>
      <c r="N7" s="25">
        <f>'Data Sheet'!F26</f>
        <v>9.48035015831626E-2</v>
      </c>
      <c r="O7" s="26">
        <v>0.12</v>
      </c>
      <c r="P7" s="31">
        <f t="shared" si="3"/>
        <v>-2.5196498416837396E-2</v>
      </c>
      <c r="Q7" s="25">
        <f>'Data Sheet'!G26</f>
        <v>0.17388059701492536</v>
      </c>
      <c r="R7" s="26">
        <v>0.12</v>
      </c>
      <c r="S7" s="27">
        <f t="shared" si="4"/>
        <v>5.3880597014925369E-2</v>
      </c>
      <c r="T7" s="25">
        <f>'Data Sheet'!H26</f>
        <v>0.20648464163822525</v>
      </c>
      <c r="U7" s="26">
        <v>0.12</v>
      </c>
      <c r="V7" s="27">
        <f t="shared" si="5"/>
        <v>8.6484641638225251E-2</v>
      </c>
      <c r="W7" s="25">
        <f>'Data Sheet'!I26</f>
        <v>0.21345308618383335</v>
      </c>
      <c r="X7" s="26">
        <v>0.12</v>
      </c>
      <c r="Y7" s="27">
        <f t="shared" si="6"/>
        <v>9.3453086183833356E-2</v>
      </c>
      <c r="Z7" s="25">
        <f>'Data Sheet'!J26</f>
        <v>0.21474971341230417</v>
      </c>
      <c r="AA7" s="26">
        <v>0.12</v>
      </c>
      <c r="AB7" s="27">
        <f t="shared" si="7"/>
        <v>9.4749713412304176E-2</v>
      </c>
      <c r="AC7" s="25">
        <f>'Data Sheet'!K26</f>
        <v>0.12844185293164884</v>
      </c>
      <c r="AD7" s="26">
        <v>0.12</v>
      </c>
      <c r="AE7" s="27">
        <f t="shared" si="8"/>
        <v>8.4418529316488411E-3</v>
      </c>
    </row>
    <row r="8" spans="1:32">
      <c r="A8" s="35" t="s">
        <v>33</v>
      </c>
      <c r="B8" s="25" t="str">
        <f>'Data Sheet'!B31</f>
        <v>NA</v>
      </c>
      <c r="C8" s="26">
        <v>0.12</v>
      </c>
      <c r="D8" s="27" t="s">
        <v>7</v>
      </c>
      <c r="E8" s="25" t="str">
        <f>'Data Sheet'!C31</f>
        <v>NA</v>
      </c>
      <c r="F8" s="26">
        <v>0.12</v>
      </c>
      <c r="G8" s="27" t="s">
        <v>7</v>
      </c>
      <c r="H8" s="25" t="str">
        <f>'Data Sheet'!D31</f>
        <v>NA</v>
      </c>
      <c r="I8" s="26">
        <v>0.12</v>
      </c>
      <c r="J8" s="27" t="s">
        <v>7</v>
      </c>
      <c r="K8" s="25" t="str">
        <f>'Data Sheet'!E31</f>
        <v>NA</v>
      </c>
      <c r="L8" s="26">
        <v>0.12</v>
      </c>
      <c r="M8" s="27" t="s">
        <v>7</v>
      </c>
      <c r="N8" s="25" t="str">
        <f>'Data Sheet'!F31</f>
        <v>NA</v>
      </c>
      <c r="O8" s="26">
        <v>0.12</v>
      </c>
      <c r="P8" s="27" t="s">
        <v>7</v>
      </c>
      <c r="Q8" s="25" t="str">
        <f>'Data Sheet'!G31</f>
        <v>NA</v>
      </c>
      <c r="R8" s="26">
        <v>0.12</v>
      </c>
      <c r="S8" s="27" t="s">
        <v>7</v>
      </c>
      <c r="T8" s="25" t="str">
        <f>'Data Sheet'!H31</f>
        <v>NA</v>
      </c>
      <c r="U8" s="26">
        <v>0.12</v>
      </c>
      <c r="V8" s="27" t="s">
        <v>7</v>
      </c>
      <c r="W8" s="25">
        <f>'Data Sheet'!I31</f>
        <v>0.10620220900594732</v>
      </c>
      <c r="X8" s="26">
        <v>0.12</v>
      </c>
      <c r="Y8" s="31">
        <f t="shared" si="6"/>
        <v>-1.3797790994052678E-2</v>
      </c>
      <c r="Z8" s="25">
        <f>'Data Sheet'!J31</f>
        <v>9.1317450389492238E-2</v>
      </c>
      <c r="AA8" s="26">
        <v>0.12</v>
      </c>
      <c r="AB8" s="31">
        <f t="shared" si="7"/>
        <v>-2.8682549610507757E-2</v>
      </c>
      <c r="AC8" s="25">
        <f>'Data Sheet'!K31</f>
        <v>0.126643640550203</v>
      </c>
      <c r="AD8" s="26">
        <v>0.12</v>
      </c>
      <c r="AE8" s="27">
        <f t="shared" si="8"/>
        <v>6.6436405502030005E-3</v>
      </c>
    </row>
    <row r="9" spans="1:32">
      <c r="A9" s="35" t="s">
        <v>34</v>
      </c>
      <c r="B9" s="25">
        <f>'Data Sheet'!B36</f>
        <v>0.10597938144329896</v>
      </c>
      <c r="C9" s="26">
        <v>0.12</v>
      </c>
      <c r="D9" s="31">
        <f t="shared" si="9"/>
        <v>-1.4020618556701031E-2</v>
      </c>
      <c r="E9" s="25">
        <f>'Data Sheet'!C36</f>
        <v>9.3957258658806192E-2</v>
      </c>
      <c r="F9" s="26">
        <v>0.12</v>
      </c>
      <c r="G9" s="31">
        <f t="shared" si="0"/>
        <v>-2.6042741341193804E-2</v>
      </c>
      <c r="H9" s="25">
        <f>'Data Sheet'!D36</f>
        <v>0.18971178402043051</v>
      </c>
      <c r="I9" s="26">
        <v>0.12</v>
      </c>
      <c r="J9" s="27">
        <f t="shared" si="1"/>
        <v>6.9711784020430517E-2</v>
      </c>
      <c r="K9" s="25">
        <f>'Data Sheet'!E36</f>
        <v>0.12447051156728577</v>
      </c>
      <c r="L9" s="26">
        <v>0.12</v>
      </c>
      <c r="M9" s="27">
        <f t="shared" si="2"/>
        <v>4.4705115672857704E-3</v>
      </c>
      <c r="N9" s="25">
        <f>'Data Sheet'!F36</f>
        <v>8.0370942812983001E-2</v>
      </c>
      <c r="O9" s="26">
        <v>0.12</v>
      </c>
      <c r="P9" s="31">
        <f t="shared" si="3"/>
        <v>-3.9629057187016994E-2</v>
      </c>
      <c r="Q9" s="25">
        <f>'Data Sheet'!G36</f>
        <v>5.2827073875361126E-2</v>
      </c>
      <c r="R9" s="26">
        <v>0.12</v>
      </c>
      <c r="S9" s="31">
        <f t="shared" si="4"/>
        <v>-6.7172926124638876E-2</v>
      </c>
      <c r="T9" s="25">
        <f>'Data Sheet'!H36</f>
        <v>0.11812627291242363</v>
      </c>
      <c r="U9" s="26">
        <v>0.12</v>
      </c>
      <c r="V9" s="27">
        <f t="shared" si="5"/>
        <v>-1.8737270875763684E-3</v>
      </c>
      <c r="W9" s="25">
        <f>'Data Sheet'!I36</f>
        <v>0.15354017501988862</v>
      </c>
      <c r="X9" s="26">
        <v>0.12</v>
      </c>
      <c r="Y9" s="27">
        <f t="shared" si="6"/>
        <v>3.3540175019888624E-2</v>
      </c>
      <c r="Z9" s="25">
        <f>'Data Sheet'!J36</f>
        <v>0.17961757526444264</v>
      </c>
      <c r="AA9" s="26">
        <v>0.12</v>
      </c>
      <c r="AB9" s="27">
        <f t="shared" si="7"/>
        <v>5.961757526444264E-2</v>
      </c>
      <c r="AC9" s="25">
        <f>'Data Sheet'!K36</f>
        <v>0.12350035285815103</v>
      </c>
      <c r="AD9" s="26">
        <v>0.12</v>
      </c>
      <c r="AE9" s="27">
        <f t="shared" si="8"/>
        <v>3.5003528581510346E-3</v>
      </c>
    </row>
    <row r="10" spans="1:32">
      <c r="A10" s="35" t="s">
        <v>35</v>
      </c>
      <c r="B10" s="25">
        <f>'Data Sheet'!B41</f>
        <v>0.20503597122302158</v>
      </c>
      <c r="C10" s="26">
        <v>0.12</v>
      </c>
      <c r="D10" s="27">
        <f t="shared" si="9"/>
        <v>8.5035971223021589E-2</v>
      </c>
      <c r="E10" s="25">
        <f>'Data Sheet'!C41</f>
        <v>8.2861896838602331E-2</v>
      </c>
      <c r="F10" s="26">
        <v>0.12</v>
      </c>
      <c r="G10" s="31">
        <f t="shared" si="0"/>
        <v>-3.7138103161397665E-2</v>
      </c>
      <c r="H10" s="25">
        <f>'Data Sheet'!D41</f>
        <v>7.2463768115942032E-2</v>
      </c>
      <c r="I10" s="26">
        <v>0.12</v>
      </c>
      <c r="J10" s="31">
        <f t="shared" si="1"/>
        <v>-4.7536231884057964E-2</v>
      </c>
      <c r="K10" s="25">
        <f>'Data Sheet'!E41</f>
        <v>5.3275346561565642E-2</v>
      </c>
      <c r="L10" s="26">
        <v>0.12</v>
      </c>
      <c r="M10" s="31">
        <f t="shared" si="2"/>
        <v>-6.6724653438434353E-2</v>
      </c>
      <c r="N10" s="25">
        <f>'Data Sheet'!F41</f>
        <v>9.134860050890585E-2</v>
      </c>
      <c r="O10" s="26">
        <v>0.12</v>
      </c>
      <c r="P10" s="31">
        <f t="shared" si="3"/>
        <v>-2.8651399491094146E-2</v>
      </c>
      <c r="Q10" s="25">
        <f>'Data Sheet'!G41</f>
        <v>7.1773988292186314E-2</v>
      </c>
      <c r="R10" s="26">
        <v>0.12</v>
      </c>
      <c r="S10" s="31">
        <f t="shared" si="4"/>
        <v>-4.8226011707813682E-2</v>
      </c>
      <c r="T10" s="25">
        <f>'Data Sheet'!H41</f>
        <v>5.9201141226818833E-2</v>
      </c>
      <c r="U10" s="26">
        <v>0.12</v>
      </c>
      <c r="V10" s="31">
        <f t="shared" si="5"/>
        <v>-6.0798858773181162E-2</v>
      </c>
      <c r="W10" s="25">
        <f>'Data Sheet'!I41</f>
        <v>8.977589179153958E-2</v>
      </c>
      <c r="X10" s="26">
        <v>0.12</v>
      </c>
      <c r="Y10" s="31">
        <f t="shared" si="6"/>
        <v>-3.0224108208460415E-2</v>
      </c>
      <c r="Z10" s="25">
        <f>'Data Sheet'!J41</f>
        <v>9.571938168846611E-2</v>
      </c>
      <c r="AA10" s="26">
        <v>0.12</v>
      </c>
      <c r="AB10" s="31">
        <f t="shared" si="7"/>
        <v>-2.4280618311533886E-2</v>
      </c>
      <c r="AC10" s="25">
        <f>'Data Sheet'!K41</f>
        <v>0.12453183520599251</v>
      </c>
      <c r="AD10" s="26">
        <v>0.12</v>
      </c>
      <c r="AE10" s="27">
        <f t="shared" si="8"/>
        <v>4.5318352059925127E-3</v>
      </c>
    </row>
    <row r="11" spans="1:32">
      <c r="A11" s="35" t="s">
        <v>36</v>
      </c>
      <c r="B11" s="25">
        <f>'Data Sheet'!B46</f>
        <v>7.1428571428571425E-2</v>
      </c>
      <c r="C11" s="26">
        <v>0.12</v>
      </c>
      <c r="D11" s="31">
        <f t="shared" si="9"/>
        <v>-4.8571428571428571E-2</v>
      </c>
      <c r="E11" s="25">
        <f>'Data Sheet'!C46</f>
        <v>3.2642812303829254E-2</v>
      </c>
      <c r="F11" s="26">
        <v>0.12</v>
      </c>
      <c r="G11" s="31">
        <f t="shared" si="0"/>
        <v>-8.7357187696170735E-2</v>
      </c>
      <c r="H11" s="25">
        <f>'Data Sheet'!D46</f>
        <v>2.6624068157614485E-2</v>
      </c>
      <c r="I11" s="26">
        <v>0.12</v>
      </c>
      <c r="J11" s="31">
        <f t="shared" si="1"/>
        <v>-9.3375931842385518E-2</v>
      </c>
      <c r="K11" s="25">
        <f>'Data Sheet'!E46</f>
        <v>5.4313099041533544E-2</v>
      </c>
      <c r="L11" s="26">
        <v>0.12</v>
      </c>
      <c r="M11" s="31">
        <f t="shared" si="2"/>
        <v>-6.5686900958466451E-2</v>
      </c>
      <c r="N11" s="25" t="str">
        <f>'Data Sheet'!F46</f>
        <v>NA</v>
      </c>
      <c r="O11" s="26">
        <v>0.12</v>
      </c>
      <c r="P11" s="27" t="s">
        <v>7</v>
      </c>
      <c r="Q11" s="25">
        <f>'Data Sheet'!G46</f>
        <v>0.10962690004606172</v>
      </c>
      <c r="R11" s="26">
        <v>0.12</v>
      </c>
      <c r="S11" s="31">
        <f t="shared" si="4"/>
        <v>-1.0373099953938272E-2</v>
      </c>
      <c r="T11" s="25">
        <f>'Data Sheet'!H46</f>
        <v>0.13288521199586351</v>
      </c>
      <c r="U11" s="26">
        <v>0.12</v>
      </c>
      <c r="V11" s="27">
        <f t="shared" si="5"/>
        <v>1.288521199586351E-2</v>
      </c>
      <c r="W11" s="25">
        <f>'Data Sheet'!I46</f>
        <v>0.21590909090909091</v>
      </c>
      <c r="X11" s="26">
        <v>0.12</v>
      </c>
      <c r="Y11" s="27">
        <f t="shared" si="6"/>
        <v>9.5909090909090916E-2</v>
      </c>
      <c r="Z11" s="25">
        <f>'Data Sheet'!J46</f>
        <v>0.22629051620648261</v>
      </c>
      <c r="AA11" s="26">
        <v>0.12</v>
      </c>
      <c r="AB11" s="27">
        <f t="shared" si="7"/>
        <v>0.10629051620648261</v>
      </c>
      <c r="AC11" s="25">
        <f>'Data Sheet'!K46</f>
        <v>0.23268206039076378</v>
      </c>
      <c r="AD11" s="26">
        <v>0.12</v>
      </c>
      <c r="AE11" s="27">
        <f t="shared" si="8"/>
        <v>0.11268206039076378</v>
      </c>
    </row>
    <row r="12" spans="1:32">
      <c r="A12" s="35" t="s">
        <v>37</v>
      </c>
      <c r="B12" s="25">
        <f>'Data Sheet'!B51</f>
        <v>0.1238575480617712</v>
      </c>
      <c r="C12" s="26">
        <v>0.12</v>
      </c>
      <c r="D12" s="27">
        <f t="shared" si="9"/>
        <v>3.8575480617712016E-3</v>
      </c>
      <c r="E12" s="25">
        <f>'Data Sheet'!C51</f>
        <v>6.555671175858481E-2</v>
      </c>
      <c r="F12" s="26">
        <v>0.12</v>
      </c>
      <c r="G12" s="31">
        <f t="shared" si="0"/>
        <v>-5.4443288241415186E-2</v>
      </c>
      <c r="H12" s="25">
        <f>'Data Sheet'!D51</f>
        <v>0.13509249964147427</v>
      </c>
      <c r="I12" s="26">
        <v>0.12</v>
      </c>
      <c r="J12" s="27">
        <f t="shared" si="1"/>
        <v>1.5092499641474272E-2</v>
      </c>
      <c r="K12" s="25">
        <f>'Data Sheet'!E51</f>
        <v>0.10017791159162447</v>
      </c>
      <c r="L12" s="26">
        <v>0.12</v>
      </c>
      <c r="M12" s="31">
        <f t="shared" si="2"/>
        <v>-1.9822088408375529E-2</v>
      </c>
      <c r="N12" s="25">
        <f>'Data Sheet'!F51</f>
        <v>7.197656576928442E-2</v>
      </c>
      <c r="O12" s="26">
        <v>0.12</v>
      </c>
      <c r="P12" s="31">
        <f t="shared" si="3"/>
        <v>-4.8023434230715575E-2</v>
      </c>
      <c r="Q12" s="25">
        <f>'Data Sheet'!G51</f>
        <v>9.3722755013077599E-2</v>
      </c>
      <c r="R12" s="26">
        <v>0.12</v>
      </c>
      <c r="S12" s="31">
        <f t="shared" si="4"/>
        <v>-2.6277244986922396E-2</v>
      </c>
      <c r="T12" s="25">
        <f>'Data Sheet'!H51</f>
        <v>0.11550443326144261</v>
      </c>
      <c r="U12" s="26">
        <v>0.12</v>
      </c>
      <c r="V12" s="27">
        <f t="shared" si="5"/>
        <v>-4.4955667385573883E-3</v>
      </c>
      <c r="W12" s="25">
        <f>'Data Sheet'!I51</f>
        <v>9.2447129909365558E-2</v>
      </c>
      <c r="X12" s="26">
        <v>0.12</v>
      </c>
      <c r="Y12" s="31">
        <f t="shared" si="6"/>
        <v>-2.7552870090634438E-2</v>
      </c>
      <c r="Z12" s="25">
        <f>'Data Sheet'!J51</f>
        <v>6.5674462556106775E-2</v>
      </c>
      <c r="AA12" s="26">
        <v>0.12</v>
      </c>
      <c r="AB12" s="31">
        <f t="shared" si="7"/>
        <v>-5.4325537443893221E-2</v>
      </c>
      <c r="AC12" s="25">
        <f>'Data Sheet'!K51</f>
        <v>3.2191308346746376E-2</v>
      </c>
      <c r="AD12" s="26">
        <v>0.12</v>
      </c>
      <c r="AE12" s="31">
        <f t="shared" si="8"/>
        <v>-8.7808691653253612E-2</v>
      </c>
    </row>
    <row r="13" spans="1:32">
      <c r="A13" s="35" t="s">
        <v>38</v>
      </c>
      <c r="B13" s="25">
        <f>'Data Sheet'!B56</f>
        <v>0.31306306306306309</v>
      </c>
      <c r="C13" s="26">
        <v>0.12</v>
      </c>
      <c r="D13" s="27">
        <f t="shared" si="9"/>
        <v>0.19306306306306309</v>
      </c>
      <c r="E13" s="25">
        <f>'Data Sheet'!C56</f>
        <v>7.03125E-2</v>
      </c>
      <c r="F13" s="26">
        <v>0.12</v>
      </c>
      <c r="G13" s="31">
        <f t="shared" si="0"/>
        <v>-4.9687499999999996E-2</v>
      </c>
      <c r="H13" s="25">
        <f>'Data Sheet'!D56</f>
        <v>0.18923076923076923</v>
      </c>
      <c r="I13" s="26">
        <v>0.12</v>
      </c>
      <c r="J13" s="27">
        <f t="shared" si="1"/>
        <v>6.9230769230769235E-2</v>
      </c>
      <c r="K13" s="25">
        <f>'Data Sheet'!E56</f>
        <v>-4.3812907045589107E-2</v>
      </c>
      <c r="L13" s="26">
        <v>0.12</v>
      </c>
      <c r="M13" s="31">
        <f t="shared" si="2"/>
        <v>-0.1638129070455891</v>
      </c>
      <c r="N13" s="25">
        <f>'Data Sheet'!F56</f>
        <v>0.12894299944659657</v>
      </c>
      <c r="O13" s="26">
        <v>0.12</v>
      </c>
      <c r="P13" s="27">
        <f t="shared" si="3"/>
        <v>8.9429994465965723E-3</v>
      </c>
      <c r="Q13" s="25">
        <f>'Data Sheet'!G56</f>
        <v>0.14547473625763466</v>
      </c>
      <c r="R13" s="26">
        <v>0.12</v>
      </c>
      <c r="S13" s="27">
        <f t="shared" si="4"/>
        <v>2.5474736257634661E-2</v>
      </c>
      <c r="T13" s="25">
        <f>'Data Sheet'!H56</f>
        <v>4.8621553884711781E-2</v>
      </c>
      <c r="U13" s="26">
        <v>0.12</v>
      </c>
      <c r="V13" s="31">
        <f t="shared" si="5"/>
        <v>-7.1378446115288208E-2</v>
      </c>
      <c r="W13" s="25">
        <f>'Data Sheet'!I56</f>
        <v>0.15408320493066255</v>
      </c>
      <c r="X13" s="26">
        <v>0.12</v>
      </c>
      <c r="Y13" s="27">
        <f t="shared" si="6"/>
        <v>3.4083204930662553E-2</v>
      </c>
      <c r="Z13" s="25">
        <f>'Data Sheet'!J56</f>
        <v>0.22064989517819705</v>
      </c>
      <c r="AA13" s="26">
        <v>0.12</v>
      </c>
      <c r="AB13" s="27">
        <f t="shared" si="7"/>
        <v>0.10064989517819706</v>
      </c>
      <c r="AC13" s="25">
        <f>'Data Sheet'!K56</f>
        <v>0.34204671857619579</v>
      </c>
      <c r="AD13" s="26">
        <v>0.12</v>
      </c>
      <c r="AE13" s="27">
        <f t="shared" si="8"/>
        <v>0.22204671857619579</v>
      </c>
    </row>
    <row r="14" spans="1:32">
      <c r="A14" s="35" t="s">
        <v>39</v>
      </c>
      <c r="B14" s="25">
        <f>'Data Sheet'!B61</f>
        <v>0.18373648996397324</v>
      </c>
      <c r="C14" s="26">
        <v>0.12</v>
      </c>
      <c r="D14" s="27">
        <f t="shared" si="9"/>
        <v>6.3736489963973242E-2</v>
      </c>
      <c r="E14" s="25">
        <f>'Data Sheet'!C61</f>
        <v>9.2258748674443267E-2</v>
      </c>
      <c r="F14" s="26">
        <v>0.12</v>
      </c>
      <c r="G14" s="31">
        <f t="shared" si="0"/>
        <v>-2.7741251325556729E-2</v>
      </c>
      <c r="H14" s="25">
        <f>'Data Sheet'!D61</f>
        <v>0.18086124401913875</v>
      </c>
      <c r="I14" s="26">
        <v>0.12</v>
      </c>
      <c r="J14" s="27">
        <f t="shared" si="1"/>
        <v>6.0861244019138755E-2</v>
      </c>
      <c r="K14" s="25">
        <f>'Data Sheet'!E61</f>
        <v>0.12788906009244994</v>
      </c>
      <c r="L14" s="26">
        <v>0.12</v>
      </c>
      <c r="M14" s="27">
        <f t="shared" si="2"/>
        <v>7.8890600924499399E-3</v>
      </c>
      <c r="N14" s="25">
        <f>'Data Sheet'!F61</f>
        <v>0.1185929648241206</v>
      </c>
      <c r="O14" s="26">
        <v>0.12</v>
      </c>
      <c r="P14" s="27">
        <f t="shared" si="3"/>
        <v>-1.4070351758793953E-3</v>
      </c>
      <c r="Q14" s="25">
        <f>'Data Sheet'!G61</f>
        <v>0.10039549741405537</v>
      </c>
      <c r="R14" s="26">
        <v>0.12</v>
      </c>
      <c r="S14" s="31">
        <f t="shared" si="4"/>
        <v>-1.9604502585944622E-2</v>
      </c>
      <c r="T14" s="25">
        <f>'Data Sheet'!H61</f>
        <v>7.4622694242593629E-2</v>
      </c>
      <c r="U14" s="26">
        <v>0.12</v>
      </c>
      <c r="V14" s="31">
        <f t="shared" si="5"/>
        <v>-4.5377305757406367E-2</v>
      </c>
      <c r="W14" s="25">
        <f>'Data Sheet'!I61</f>
        <v>9.6868884540117411E-2</v>
      </c>
      <c r="X14" s="26">
        <v>0.12</v>
      </c>
      <c r="Y14" s="31">
        <f t="shared" si="6"/>
        <v>-2.3131115459882584E-2</v>
      </c>
      <c r="Z14" s="25">
        <f>'Data Sheet'!J61</f>
        <v>0.12355889724310777</v>
      </c>
      <c r="AA14" s="26">
        <v>0.12</v>
      </c>
      <c r="AB14" s="27">
        <f t="shared" si="7"/>
        <v>3.5588972431077753E-3</v>
      </c>
      <c r="AC14" s="25">
        <f>'Data Sheet'!K61</f>
        <v>0.21104972375690609</v>
      </c>
      <c r="AD14" s="26">
        <v>0.12</v>
      </c>
      <c r="AE14" s="27">
        <f t="shared" si="8"/>
        <v>9.1049723756906092E-2</v>
      </c>
    </row>
    <row r="15" spans="1:32">
      <c r="A15" s="36" t="s">
        <v>40</v>
      </c>
      <c r="B15" s="25">
        <f>'Data Sheet'!B66</f>
        <v>0.17056396148555708</v>
      </c>
      <c r="C15" s="26">
        <v>0.12</v>
      </c>
      <c r="D15" s="27">
        <f>B15-C15</f>
        <v>5.0563961485557085E-2</v>
      </c>
      <c r="E15" s="25">
        <f>'Data Sheet'!C66</f>
        <v>0.11021814006888633</v>
      </c>
      <c r="F15" s="26">
        <v>0.12</v>
      </c>
      <c r="G15" s="31">
        <f t="shared" si="0"/>
        <v>-9.7818599311136623E-3</v>
      </c>
      <c r="H15" s="25">
        <f>'Data Sheet'!D66</f>
        <v>9.5187165775401067E-2</v>
      </c>
      <c r="I15" s="26">
        <v>0.12</v>
      </c>
      <c r="J15" s="31">
        <f t="shared" si="1"/>
        <v>-2.4812834224598929E-2</v>
      </c>
      <c r="K15" s="25">
        <f>'Data Sheet'!E66</f>
        <v>8.2044809088040391E-2</v>
      </c>
      <c r="L15" s="26">
        <v>0.12</v>
      </c>
      <c r="M15" s="31">
        <f t="shared" si="2"/>
        <v>-3.7955190911959605E-2</v>
      </c>
      <c r="N15" s="25">
        <f>'Data Sheet'!F66</f>
        <v>1.8026565464895637E-2</v>
      </c>
      <c r="O15" s="26">
        <v>0.12</v>
      </c>
      <c r="P15" s="31">
        <f t="shared" si="3"/>
        <v>-0.10197343453510435</v>
      </c>
      <c r="Q15" s="25">
        <f>'Data Sheet'!G66</f>
        <v>6.0486322188449848E-2</v>
      </c>
      <c r="R15" s="26">
        <v>0.12</v>
      </c>
      <c r="S15" s="31">
        <f t="shared" si="4"/>
        <v>-5.9513677811550147E-2</v>
      </c>
      <c r="T15" s="25">
        <f>'Data Sheet'!H66</f>
        <v>0.14392523364485982</v>
      </c>
      <c r="U15" s="26">
        <v>0.12</v>
      </c>
      <c r="V15" s="27">
        <f t="shared" si="5"/>
        <v>2.3925233644859822E-2</v>
      </c>
      <c r="W15" s="25">
        <f>'Data Sheet'!I66</f>
        <v>0.22722689075630251</v>
      </c>
      <c r="X15" s="26">
        <v>0.12</v>
      </c>
      <c r="Y15" s="27">
        <f t="shared" si="6"/>
        <v>0.10722689075630251</v>
      </c>
      <c r="Z15" s="25">
        <f>'Data Sheet'!J66</f>
        <v>0.1919555264879006</v>
      </c>
      <c r="AA15" s="26">
        <v>0.12</v>
      </c>
      <c r="AB15" s="27">
        <f t="shared" si="7"/>
        <v>7.1955526487900601E-2</v>
      </c>
      <c r="AC15" s="25">
        <f>'Data Sheet'!K66</f>
        <v>0.21484888304862024</v>
      </c>
      <c r="AD15" s="26">
        <v>0.12</v>
      </c>
      <c r="AE15" s="27">
        <f t="shared" si="8"/>
        <v>9.4848883048620242E-2</v>
      </c>
    </row>
    <row r="16" spans="1:32">
      <c r="A16" s="35" t="s">
        <v>41</v>
      </c>
      <c r="B16" s="25" t="str">
        <f>'Data Sheet'!B71</f>
        <v>NA</v>
      </c>
      <c r="C16" s="26">
        <v>0.12</v>
      </c>
      <c r="D16" s="27" t="s">
        <v>7</v>
      </c>
      <c r="E16" s="25" t="str">
        <f>'Data Sheet'!C71</f>
        <v>NA</v>
      </c>
      <c r="F16" s="26">
        <v>0.12</v>
      </c>
      <c r="G16" s="27" t="s">
        <v>7</v>
      </c>
      <c r="H16" s="25" t="str">
        <f>'Data Sheet'!D71</f>
        <v>NA</v>
      </c>
      <c r="I16" s="26">
        <v>0.12</v>
      </c>
      <c r="J16" s="27" t="s">
        <v>7</v>
      </c>
      <c r="K16" s="25">
        <f>'Data Sheet'!E71</f>
        <v>0.29060773480662982</v>
      </c>
      <c r="L16" s="26">
        <v>0.12</v>
      </c>
      <c r="M16" s="27">
        <f t="shared" si="2"/>
        <v>0.17060773480662983</v>
      </c>
      <c r="N16" s="25">
        <f>'Data Sheet'!F71</f>
        <v>0.16594641313742436</v>
      </c>
      <c r="O16" s="26">
        <v>0.12</v>
      </c>
      <c r="P16" s="27">
        <f t="shared" si="3"/>
        <v>4.5946413137424369E-2</v>
      </c>
      <c r="Q16" s="25">
        <f>'Data Sheet'!G71</f>
        <v>7.4963959634790966E-2</v>
      </c>
      <c r="R16" s="26">
        <v>0.12</v>
      </c>
      <c r="S16" s="31">
        <f t="shared" si="4"/>
        <v>-4.5036040365209029E-2</v>
      </c>
      <c r="T16" s="25">
        <f>'Data Sheet'!H71</f>
        <v>0.11526881720430107</v>
      </c>
      <c r="U16" s="26">
        <v>0.12</v>
      </c>
      <c r="V16" s="27">
        <f t="shared" si="5"/>
        <v>-4.7311827956989239E-3</v>
      </c>
      <c r="W16" s="25">
        <f>'Data Sheet'!I71</f>
        <v>0.11149375807145932</v>
      </c>
      <c r="X16" s="26">
        <v>0.12</v>
      </c>
      <c r="Y16" s="31">
        <f t="shared" si="6"/>
        <v>-8.5062419285406726E-3</v>
      </c>
      <c r="Z16" s="25">
        <f>'Data Sheet'!J71</f>
        <v>0.11943493150684932</v>
      </c>
      <c r="AA16" s="26">
        <v>0.12</v>
      </c>
      <c r="AB16" s="27">
        <f t="shared" si="7"/>
        <v>-5.6506849315067498E-4</v>
      </c>
      <c r="AC16" s="25">
        <f>'Data Sheet'!K71</f>
        <v>0.11993171148100726</v>
      </c>
      <c r="AD16" s="26">
        <v>0.12</v>
      </c>
      <c r="AE16" s="27">
        <f t="shared" si="8"/>
        <v>-6.8288518992737357E-5</v>
      </c>
    </row>
    <row r="17" spans="1:31">
      <c r="A17" s="35" t="s">
        <v>42</v>
      </c>
      <c r="B17" s="25">
        <f>'Data Sheet'!B76</f>
        <v>0.28378378378378377</v>
      </c>
      <c r="C17" s="26">
        <v>0.12</v>
      </c>
      <c r="D17" s="27">
        <f t="shared" ref="D17:D42" si="10">B17-C17</f>
        <v>0.16378378378378378</v>
      </c>
      <c r="E17" s="25">
        <f>'Data Sheet'!C76</f>
        <v>0.15118790496760259</v>
      </c>
      <c r="F17" s="26">
        <v>0.12</v>
      </c>
      <c r="G17" s="27">
        <f t="shared" si="0"/>
        <v>3.1187904967602598E-2</v>
      </c>
      <c r="H17" s="25">
        <f>'Data Sheet'!D76</f>
        <v>0.17558886509635974</v>
      </c>
      <c r="I17" s="26">
        <v>0.12</v>
      </c>
      <c r="J17" s="27">
        <f t="shared" si="1"/>
        <v>5.5588865096359741E-2</v>
      </c>
      <c r="K17" s="25">
        <f>'Data Sheet'!E76</f>
        <v>6.9387755102040816E-2</v>
      </c>
      <c r="L17" s="26">
        <v>0.12</v>
      </c>
      <c r="M17" s="31">
        <f t="shared" si="2"/>
        <v>-5.061224489795918E-2</v>
      </c>
      <c r="N17" s="25">
        <f>'Data Sheet'!F76</f>
        <v>0.10561797752808989</v>
      </c>
      <c r="O17" s="26">
        <v>0.12</v>
      </c>
      <c r="P17" s="31">
        <f t="shared" si="3"/>
        <v>-1.4382022471910103E-2</v>
      </c>
      <c r="Q17" s="25">
        <f>'Data Sheet'!G76</f>
        <v>5.2219321148825062E-2</v>
      </c>
      <c r="R17" s="26">
        <v>0.12</v>
      </c>
      <c r="S17" s="31">
        <f t="shared" si="4"/>
        <v>-6.7780678851174933E-2</v>
      </c>
      <c r="T17" s="25">
        <f>'Data Sheet'!H76</f>
        <v>0.13123092573753814</v>
      </c>
      <c r="U17" s="26">
        <v>0.12</v>
      </c>
      <c r="V17" s="27">
        <f t="shared" si="5"/>
        <v>1.1230925737538144E-2</v>
      </c>
      <c r="W17" s="25">
        <f>'Data Sheet'!I76</f>
        <v>8.0799999999999997E-2</v>
      </c>
      <c r="X17" s="26">
        <v>0.12</v>
      </c>
      <c r="Y17" s="31">
        <f t="shared" si="6"/>
        <v>-3.9199999999999999E-2</v>
      </c>
      <c r="Z17" s="25">
        <f>'Data Sheet'!J76</f>
        <v>0.11933174224343675</v>
      </c>
      <c r="AA17" s="26">
        <v>0.12</v>
      </c>
      <c r="AB17" s="27">
        <f t="shared" si="7"/>
        <v>-6.6825775656324804E-4</v>
      </c>
      <c r="AC17" s="25">
        <f>'Data Sheet'!K76</f>
        <v>9.837278106508876E-2</v>
      </c>
      <c r="AD17" s="26">
        <v>0.12</v>
      </c>
      <c r="AE17" s="31">
        <f t="shared" si="8"/>
        <v>-2.1627218934911235E-2</v>
      </c>
    </row>
    <row r="18" spans="1:31">
      <c r="A18" s="35" t="s">
        <v>43</v>
      </c>
      <c r="B18" s="25">
        <f>'Data Sheet'!B81</f>
        <v>-1.7241379310344827E-2</v>
      </c>
      <c r="C18" s="26">
        <v>0.12</v>
      </c>
      <c r="D18" s="31">
        <f t="shared" si="10"/>
        <v>-0.13724137931034483</v>
      </c>
      <c r="E18" s="25">
        <f>'Data Sheet'!C81</f>
        <v>0.2132701421800948</v>
      </c>
      <c r="F18" s="26">
        <v>0.12</v>
      </c>
      <c r="G18" s="27">
        <f t="shared" si="0"/>
        <v>9.3270142180094801E-2</v>
      </c>
      <c r="H18" s="25">
        <f>'Data Sheet'!D81</f>
        <v>8.2677165354330714E-2</v>
      </c>
      <c r="I18" s="26">
        <v>0.12</v>
      </c>
      <c r="J18" s="31">
        <f t="shared" si="1"/>
        <v>-3.7322834645669281E-2</v>
      </c>
      <c r="K18" s="25">
        <f>'Data Sheet'!E81</f>
        <v>-8.6956521739130432E-2</v>
      </c>
      <c r="L18" s="26">
        <v>0.12</v>
      </c>
      <c r="M18" s="31">
        <f t="shared" si="2"/>
        <v>-0.20695652173913043</v>
      </c>
      <c r="N18" s="25">
        <f>'Data Sheet'!F81</f>
        <v>8.9605734767025089E-2</v>
      </c>
      <c r="O18" s="26">
        <v>0.12</v>
      </c>
      <c r="P18" s="31">
        <f t="shared" si="3"/>
        <v>-3.0394265232974907E-2</v>
      </c>
      <c r="Q18" s="25" t="str">
        <f>'Data Sheet'!G81</f>
        <v>NA</v>
      </c>
      <c r="R18" s="26">
        <v>0.12</v>
      </c>
      <c r="S18" s="27" t="s">
        <v>7</v>
      </c>
      <c r="T18" s="25">
        <f>'Data Sheet'!H81</f>
        <v>6.6878980891719744E-2</v>
      </c>
      <c r="U18" s="26">
        <v>0.12</v>
      </c>
      <c r="V18" s="31">
        <f t="shared" si="5"/>
        <v>-5.3121019108280251E-2</v>
      </c>
      <c r="W18" s="25">
        <f>'Data Sheet'!I81</f>
        <v>0.10333333333333333</v>
      </c>
      <c r="X18" s="26">
        <v>0.12</v>
      </c>
      <c r="Y18" s="31">
        <f t="shared" si="6"/>
        <v>-1.6666666666666663E-2</v>
      </c>
      <c r="Z18" s="25">
        <f>'Data Sheet'!J81</f>
        <v>0.41975308641975306</v>
      </c>
      <c r="AA18" s="26">
        <v>0.12</v>
      </c>
      <c r="AB18" s="27">
        <f t="shared" si="7"/>
        <v>0.29975308641975307</v>
      </c>
      <c r="AC18" s="25">
        <f>'Data Sheet'!K81</f>
        <v>-7.7220077220077222E-3</v>
      </c>
      <c r="AD18" s="26">
        <v>0.12</v>
      </c>
      <c r="AE18" s="31">
        <f t="shared" si="8"/>
        <v>-0.12772200772200773</v>
      </c>
    </row>
    <row r="19" spans="1:31">
      <c r="A19" s="35" t="s">
        <v>44</v>
      </c>
      <c r="B19" s="25">
        <f>'Data Sheet'!B86</f>
        <v>0.21440000000000001</v>
      </c>
      <c r="C19" s="26">
        <v>0.12</v>
      </c>
      <c r="D19" s="27">
        <f t="shared" si="10"/>
        <v>9.4400000000000012E-2</v>
      </c>
      <c r="E19" s="25">
        <f>'Data Sheet'!C86</f>
        <v>9.7826086956521743E-2</v>
      </c>
      <c r="F19" s="26">
        <v>0.12</v>
      </c>
      <c r="G19" s="31">
        <f t="shared" si="0"/>
        <v>-2.2173913043478252E-2</v>
      </c>
      <c r="H19" s="25" t="s">
        <v>7</v>
      </c>
      <c r="I19" s="26">
        <v>0.12</v>
      </c>
      <c r="J19" s="27" t="s">
        <v>7</v>
      </c>
      <c r="K19" s="25">
        <f>'Data Sheet'!E86</f>
        <v>0.28760529482551145</v>
      </c>
      <c r="L19" s="26">
        <v>0.12</v>
      </c>
      <c r="M19" s="27">
        <f t="shared" si="2"/>
        <v>0.16760529482551145</v>
      </c>
      <c r="N19" s="25">
        <f>'Data Sheet'!F86</f>
        <v>1.0288065843621399E-2</v>
      </c>
      <c r="O19" s="26">
        <v>0.12</v>
      </c>
      <c r="P19" s="31">
        <f t="shared" si="3"/>
        <v>-0.1097119341563786</v>
      </c>
      <c r="Q19" s="25">
        <f>'Data Sheet'!G86</f>
        <v>0.19735503560528994</v>
      </c>
      <c r="R19" s="26">
        <v>0.12</v>
      </c>
      <c r="S19" s="27">
        <f t="shared" si="4"/>
        <v>7.7355035605289946E-2</v>
      </c>
      <c r="T19" s="25">
        <f>'Data Sheet'!H86</f>
        <v>0.22029250457038391</v>
      </c>
      <c r="U19" s="26">
        <v>0.12</v>
      </c>
      <c r="V19" s="27">
        <f t="shared" si="5"/>
        <v>0.10029250457038391</v>
      </c>
      <c r="W19" s="25">
        <f>'Data Sheet'!I86</f>
        <v>0.10654362416107382</v>
      </c>
      <c r="X19" s="26">
        <v>0.12</v>
      </c>
      <c r="Y19" s="31">
        <f t="shared" si="6"/>
        <v>-1.3456375838926171E-2</v>
      </c>
      <c r="Z19" s="25">
        <f>'Data Sheet'!J86</f>
        <v>0.16486068111455107</v>
      </c>
      <c r="AA19" s="26">
        <v>0.12</v>
      </c>
      <c r="AB19" s="27">
        <f t="shared" si="7"/>
        <v>4.4860681114551076E-2</v>
      </c>
      <c r="AC19" s="25">
        <f>'Data Sheet'!K86</f>
        <v>0.12651030561478321</v>
      </c>
      <c r="AD19" s="26">
        <v>0.12</v>
      </c>
      <c r="AE19" s="27">
        <f t="shared" si="8"/>
        <v>6.5103056147832183E-3</v>
      </c>
    </row>
    <row r="20" spans="1:31">
      <c r="A20" s="35" t="s">
        <v>45</v>
      </c>
      <c r="B20" s="25">
        <f>'Data Sheet'!B91</f>
        <v>0.11318619128466327</v>
      </c>
      <c r="C20" s="26">
        <v>0.12</v>
      </c>
      <c r="D20" s="31">
        <f t="shared" si="10"/>
        <v>-6.8138087153367249E-3</v>
      </c>
      <c r="E20" s="25">
        <f>'Data Sheet'!C91</f>
        <v>0.10340632603406326</v>
      </c>
      <c r="F20" s="26">
        <v>0.12</v>
      </c>
      <c r="G20" s="31">
        <f t="shared" si="0"/>
        <v>-1.6593673965936737E-2</v>
      </c>
      <c r="H20" s="25">
        <f>'Data Sheet'!D91</f>
        <v>6.3742690058479531E-2</v>
      </c>
      <c r="I20" s="26">
        <v>0.12</v>
      </c>
      <c r="J20" s="31">
        <f t="shared" si="1"/>
        <v>-5.6257309941520464E-2</v>
      </c>
      <c r="K20" s="25">
        <f>'Data Sheet'!E91</f>
        <v>9.1137649277184166E-2</v>
      </c>
      <c r="L20" s="26">
        <v>0.12</v>
      </c>
      <c r="M20" s="31">
        <f t="shared" si="2"/>
        <v>-2.886235072281583E-2</v>
      </c>
      <c r="N20" s="25">
        <f>'Data Sheet'!F91</f>
        <v>0.136275146009085</v>
      </c>
      <c r="O20" s="26">
        <v>0.12</v>
      </c>
      <c r="P20" s="27">
        <f t="shared" si="3"/>
        <v>1.6275146009085001E-2</v>
      </c>
      <c r="Q20" s="25">
        <f>'Data Sheet'!G91</f>
        <v>0.13623789764868602</v>
      </c>
      <c r="R20" s="26">
        <v>0.12</v>
      </c>
      <c r="S20" s="27">
        <f t="shared" si="4"/>
        <v>1.6237897648686023E-2</v>
      </c>
      <c r="T20" s="25">
        <f>'Data Sheet'!H91</f>
        <v>8.5852478839177751E-2</v>
      </c>
      <c r="U20" s="26">
        <v>0.12</v>
      </c>
      <c r="V20" s="31">
        <f t="shared" si="5"/>
        <v>-3.4147521160822245E-2</v>
      </c>
      <c r="W20" s="25">
        <f>'Data Sheet'!I91</f>
        <v>4.4366608289550497E-2</v>
      </c>
      <c r="X20" s="26">
        <v>0.12</v>
      </c>
      <c r="Y20" s="31">
        <f t="shared" si="6"/>
        <v>-7.5633391710449499E-2</v>
      </c>
      <c r="Z20" s="25">
        <f>'Data Sheet'!J91</f>
        <v>9.4952951240376393E-2</v>
      </c>
      <c r="AA20" s="26">
        <v>0.12</v>
      </c>
      <c r="AB20" s="31">
        <f t="shared" si="7"/>
        <v>-2.5047048759623602E-2</v>
      </c>
      <c r="AC20" s="25">
        <f>'Data Sheet'!K91</f>
        <v>3.9788875355257818E-2</v>
      </c>
      <c r="AD20" s="26">
        <v>0.12</v>
      </c>
      <c r="AE20" s="31">
        <f t="shared" si="8"/>
        <v>-8.0211124644742171E-2</v>
      </c>
    </row>
    <row r="21" spans="1:31">
      <c r="A21" s="35" t="s">
        <v>46</v>
      </c>
      <c r="B21" s="25">
        <f>'Data Sheet'!B96</f>
        <v>0.32241813602015112</v>
      </c>
      <c r="C21" s="26">
        <v>0.12</v>
      </c>
      <c r="D21" s="27">
        <f t="shared" si="10"/>
        <v>0.20241813602015113</v>
      </c>
      <c r="E21" s="25">
        <f>'Data Sheet'!C96</f>
        <v>-7.3349633251833741E-3</v>
      </c>
      <c r="F21" s="26">
        <v>0.12</v>
      </c>
      <c r="G21" s="31">
        <f t="shared" si="0"/>
        <v>-0.12733496332518338</v>
      </c>
      <c r="H21" s="25">
        <f>'Data Sheet'!D96</f>
        <v>0.20092378752886836</v>
      </c>
      <c r="I21" s="26">
        <v>0.12</v>
      </c>
      <c r="J21" s="27">
        <f t="shared" si="1"/>
        <v>8.0923787528868363E-2</v>
      </c>
      <c r="K21" s="25">
        <f>'Data Sheet'!E96</f>
        <v>0.15056818181818182</v>
      </c>
      <c r="L21" s="26">
        <v>0.12</v>
      </c>
      <c r="M21" s="27">
        <f t="shared" si="2"/>
        <v>3.0568181818181828E-2</v>
      </c>
      <c r="N21" s="25">
        <f>'Data Sheet'!F96</f>
        <v>7.1999999999999995E-2</v>
      </c>
      <c r="O21" s="26">
        <v>0.12</v>
      </c>
      <c r="P21" s="31">
        <f t="shared" si="3"/>
        <v>-4.8000000000000001E-2</v>
      </c>
      <c r="Q21" s="25">
        <f>'Data Sheet'!G96</f>
        <v>5.3333333333333337E-2</v>
      </c>
      <c r="R21" s="26">
        <v>0.12</v>
      </c>
      <c r="S21" s="31">
        <f t="shared" si="4"/>
        <v>-6.6666666666666652E-2</v>
      </c>
      <c r="T21" s="25">
        <f>'Data Sheet'!H96</f>
        <v>8.3148558758314853E-2</v>
      </c>
      <c r="U21" s="26">
        <v>0.12</v>
      </c>
      <c r="V21" s="31">
        <f t="shared" si="5"/>
        <v>-3.6851441241685143E-2</v>
      </c>
      <c r="W21" s="25">
        <f>'Data Sheet'!I96</f>
        <v>0.18171683389074694</v>
      </c>
      <c r="X21" s="26">
        <v>0.12</v>
      </c>
      <c r="Y21" s="27">
        <f t="shared" si="6"/>
        <v>6.1716833890746947E-2</v>
      </c>
      <c r="Z21" s="25">
        <f>'Data Sheet'!J96</f>
        <v>9.6956031567080048E-2</v>
      </c>
      <c r="AA21" s="26">
        <v>0.12</v>
      </c>
      <c r="AB21" s="31">
        <f t="shared" si="7"/>
        <v>-2.3043968432919948E-2</v>
      </c>
      <c r="AC21" s="25">
        <f>'Data Sheet'!K96</f>
        <v>-4.8923679060665359E-3</v>
      </c>
      <c r="AD21" s="26">
        <v>0.12</v>
      </c>
      <c r="AE21" s="31">
        <f t="shared" si="8"/>
        <v>-0.12489236790606653</v>
      </c>
    </row>
    <row r="22" spans="1:31">
      <c r="A22" s="35" t="s">
        <v>47</v>
      </c>
      <c r="B22" s="25">
        <f>'Data Sheet'!B101</f>
        <v>0.1600790513833992</v>
      </c>
      <c r="C22" s="26">
        <v>0.12</v>
      </c>
      <c r="D22" s="27">
        <f t="shared" si="10"/>
        <v>4.0079051383399206E-2</v>
      </c>
      <c r="E22" s="25">
        <f>'Data Sheet'!C101</f>
        <v>0.12603305785123967</v>
      </c>
      <c r="F22" s="26">
        <v>0.12</v>
      </c>
      <c r="G22" s="27">
        <f t="shared" si="0"/>
        <v>6.0330578512396704E-3</v>
      </c>
      <c r="H22" s="25">
        <f>'Data Sheet'!D101</f>
        <v>0.19246861924686193</v>
      </c>
      <c r="I22" s="26">
        <v>0.12</v>
      </c>
      <c r="J22" s="27">
        <f t="shared" si="1"/>
        <v>7.2468619246861932E-2</v>
      </c>
      <c r="K22" s="25">
        <f>'Data Sheet'!E101</f>
        <v>9.2872570194384454E-2</v>
      </c>
      <c r="L22" s="26">
        <v>0.12</v>
      </c>
      <c r="M22" s="31">
        <f t="shared" si="2"/>
        <v>-2.7127429805615541E-2</v>
      </c>
      <c r="N22" s="25">
        <f>'Data Sheet'!F101</f>
        <v>0.14072494669509594</v>
      </c>
      <c r="O22" s="26">
        <v>0.12</v>
      </c>
      <c r="P22" s="27">
        <f t="shared" si="3"/>
        <v>2.0724946695095947E-2</v>
      </c>
      <c r="Q22" s="25">
        <f>'Data Sheet'!G101</f>
        <v>0.1536697247706422</v>
      </c>
      <c r="R22" s="26">
        <v>0.12</v>
      </c>
      <c r="S22" s="27">
        <f t="shared" si="4"/>
        <v>3.3669724770642201E-2</v>
      </c>
      <c r="T22" s="25">
        <f>'Data Sheet'!H101</f>
        <v>0.38356164383561642</v>
      </c>
      <c r="U22" s="26">
        <v>0.12</v>
      </c>
      <c r="V22" s="27">
        <f t="shared" si="5"/>
        <v>0.26356164383561642</v>
      </c>
      <c r="W22" s="25">
        <f>'Data Sheet'!I101</f>
        <v>0.15174129353233831</v>
      </c>
      <c r="X22" s="26">
        <v>0.12</v>
      </c>
      <c r="Y22" s="27">
        <f t="shared" si="6"/>
        <v>3.1741293532338316E-2</v>
      </c>
      <c r="Z22" s="25">
        <f>'Data Sheet'!J101</f>
        <v>0.17839195979899497</v>
      </c>
      <c r="AA22" s="26">
        <v>0.12</v>
      </c>
      <c r="AB22" s="27">
        <f t="shared" si="7"/>
        <v>5.8391959798994975E-2</v>
      </c>
      <c r="AC22" s="25">
        <f>'Data Sheet'!K101</f>
        <v>0.12608695652173912</v>
      </c>
      <c r="AD22" s="26">
        <v>0.12</v>
      </c>
      <c r="AE22" s="27">
        <f t="shared" si="8"/>
        <v>6.0869565217391286E-3</v>
      </c>
    </row>
    <row r="23" spans="1:31">
      <c r="A23" s="37" t="s">
        <v>48</v>
      </c>
      <c r="B23" s="25">
        <f>'Data Sheet'!B106</f>
        <v>1.4336917562724014E-2</v>
      </c>
      <c r="C23" s="26">
        <v>0.12</v>
      </c>
      <c r="D23" s="31">
        <f t="shared" si="10"/>
        <v>-0.10566308243727598</v>
      </c>
      <c r="E23" s="25">
        <f>'Data Sheet'!C106</f>
        <v>4.8632218844984802E-2</v>
      </c>
      <c r="F23" s="26">
        <v>0.12</v>
      </c>
      <c r="G23" s="31">
        <f t="shared" ref="G23:G42" si="11">E23-F23</f>
        <v>-7.1367781155015186E-2</v>
      </c>
      <c r="H23" s="25">
        <f>'Data Sheet'!D106</f>
        <v>0.17222222222222222</v>
      </c>
      <c r="I23" s="26">
        <v>0.12</v>
      </c>
      <c r="J23" s="27">
        <f t="shared" ref="J23:J42" si="12">H23-I23</f>
        <v>5.2222222222222225E-2</v>
      </c>
      <c r="K23" s="25">
        <f>'Data Sheet'!E106</f>
        <v>0.15339233038348082</v>
      </c>
      <c r="L23" s="26">
        <v>0.12</v>
      </c>
      <c r="M23" s="27">
        <f t="shared" ref="M23:M42" si="13">K23-L23</f>
        <v>3.3392330383480828E-2</v>
      </c>
      <c r="N23" s="25">
        <f>'Data Sheet'!F106</f>
        <v>0.30452674897119342</v>
      </c>
      <c r="O23" s="26">
        <v>0.12</v>
      </c>
      <c r="P23" s="27">
        <f t="shared" ref="P23:P42" si="14">N23-O23</f>
        <v>0.18452674897119342</v>
      </c>
      <c r="Q23" s="25">
        <f>'Data Sheet'!G106</f>
        <v>3.3834586466165412E-2</v>
      </c>
      <c r="R23" s="26">
        <v>0.12</v>
      </c>
      <c r="S23" s="31">
        <f t="shared" ref="S23:S42" si="15">Q23-R23</f>
        <v>-8.6165413533834584E-2</v>
      </c>
      <c r="T23" s="25">
        <f>'Data Sheet'!H106</f>
        <v>0.59223300970873782</v>
      </c>
      <c r="U23" s="26">
        <v>0.12</v>
      </c>
      <c r="V23" s="27">
        <f t="shared" ref="V23:V42" si="16">T23-U23</f>
        <v>0.47223300970873783</v>
      </c>
      <c r="W23" s="25">
        <f>'Data Sheet'!I106</f>
        <v>0.1918819188191882</v>
      </c>
      <c r="X23" s="26">
        <v>0.12</v>
      </c>
      <c r="Y23" s="27">
        <f t="shared" ref="Y23:Y42" si="17">W23-X23</f>
        <v>7.1881918819188206E-2</v>
      </c>
      <c r="Z23" s="25">
        <f>'Data Sheet'!J106</f>
        <v>0.25384615384615383</v>
      </c>
      <c r="AA23" s="26">
        <v>0.12</v>
      </c>
      <c r="AB23" s="27">
        <f t="shared" ref="AB23:AB42" si="18">Z23-AA23</f>
        <v>0.13384615384615384</v>
      </c>
      <c r="AC23" s="25">
        <f>'Data Sheet'!K106</f>
        <v>0.21576763485477179</v>
      </c>
      <c r="AD23" s="26">
        <v>0.12</v>
      </c>
      <c r="AE23" s="27">
        <f t="shared" ref="AE23:AE42" si="19">AC23-AD23</f>
        <v>9.5767634854771799E-2</v>
      </c>
    </row>
    <row r="24" spans="1:31">
      <c r="A24" s="37" t="s">
        <v>49</v>
      </c>
      <c r="B24" s="25">
        <f>'Data Sheet'!B111</f>
        <v>0.14885496183206107</v>
      </c>
      <c r="C24" s="26">
        <v>0.12</v>
      </c>
      <c r="D24" s="27">
        <f t="shared" si="10"/>
        <v>2.8854961832061071E-2</v>
      </c>
      <c r="E24" s="25">
        <f>'Data Sheet'!C111</f>
        <v>9.2511013215859028E-2</v>
      </c>
      <c r="F24" s="26">
        <v>0.12</v>
      </c>
      <c r="G24" s="31">
        <f t="shared" si="11"/>
        <v>-2.7488986784140967E-2</v>
      </c>
      <c r="H24" s="25">
        <f>'Data Sheet'!D111</f>
        <v>0.19463087248322147</v>
      </c>
      <c r="I24" s="26">
        <v>0.12</v>
      </c>
      <c r="J24" s="27">
        <f t="shared" si="12"/>
        <v>7.4630872483221478E-2</v>
      </c>
      <c r="K24" s="25">
        <f>'Data Sheet'!E111</f>
        <v>0.13895781637717122</v>
      </c>
      <c r="L24" s="26">
        <v>0.12</v>
      </c>
      <c r="M24" s="27">
        <f t="shared" si="13"/>
        <v>1.8957816377171227E-2</v>
      </c>
      <c r="N24" s="25">
        <f>'Data Sheet'!F111</f>
        <v>-5.6179775280898875E-3</v>
      </c>
      <c r="O24" s="26">
        <v>0.12</v>
      </c>
      <c r="P24" s="31">
        <f t="shared" si="14"/>
        <v>-0.1256179775280899</v>
      </c>
      <c r="Q24" s="25">
        <f>'Data Sheet'!G111</f>
        <v>0.17073170731707318</v>
      </c>
      <c r="R24" s="26">
        <v>0.12</v>
      </c>
      <c r="S24" s="27">
        <f t="shared" si="15"/>
        <v>5.0731707317073188E-2</v>
      </c>
      <c r="T24" s="25">
        <f>'Data Sheet'!H111</f>
        <v>0.32581453634085211</v>
      </c>
      <c r="U24" s="26">
        <v>0.12</v>
      </c>
      <c r="V24" s="27">
        <f t="shared" si="16"/>
        <v>0.20581453634085212</v>
      </c>
      <c r="W24" s="25">
        <f>'Data Sheet'!I111</f>
        <v>3.1358885017421602E-2</v>
      </c>
      <c r="X24" s="26">
        <v>0.12</v>
      </c>
      <c r="Y24" s="31">
        <f t="shared" si="17"/>
        <v>-8.8641114982578401E-2</v>
      </c>
      <c r="Z24" s="25">
        <f>'Data Sheet'!J111</f>
        <v>0.21109607577807848</v>
      </c>
      <c r="AA24" s="26">
        <v>0.12</v>
      </c>
      <c r="AB24" s="27">
        <f t="shared" si="18"/>
        <v>9.1096075778078489E-2</v>
      </c>
      <c r="AC24" s="25">
        <f>'Data Sheet'!K111</f>
        <v>8.5029940119760478E-2</v>
      </c>
      <c r="AD24" s="26">
        <v>0.12</v>
      </c>
      <c r="AE24" s="31">
        <f t="shared" si="19"/>
        <v>-3.4970059880239518E-2</v>
      </c>
    </row>
    <row r="25" spans="1:31">
      <c r="A25" s="37" t="s">
        <v>50</v>
      </c>
      <c r="B25" s="25">
        <f>'Data Sheet'!B116</f>
        <v>0.64393939393939392</v>
      </c>
      <c r="C25" s="26">
        <v>0.12</v>
      </c>
      <c r="D25" s="27">
        <f t="shared" si="10"/>
        <v>0.52393939393939393</v>
      </c>
      <c r="E25" s="25">
        <f>'Data Sheet'!C116</f>
        <v>0.23148148148148148</v>
      </c>
      <c r="F25" s="26">
        <v>0.12</v>
      </c>
      <c r="G25" s="27">
        <f t="shared" si="11"/>
        <v>0.11148148148148149</v>
      </c>
      <c r="H25" s="25">
        <f>'Data Sheet'!D116</f>
        <v>0.28947368421052633</v>
      </c>
      <c r="I25" s="26">
        <v>0.12</v>
      </c>
      <c r="J25" s="27">
        <f t="shared" si="12"/>
        <v>0.16947368421052633</v>
      </c>
      <c r="K25" s="25">
        <f>'Data Sheet'!E116</f>
        <v>0.33793103448275863</v>
      </c>
      <c r="L25" s="26">
        <v>0.12</v>
      </c>
      <c r="M25" s="27">
        <f t="shared" si="13"/>
        <v>0.21793103448275863</v>
      </c>
      <c r="N25" s="25">
        <f>'Data Sheet'!F116</f>
        <v>5.6250000000000001E-2</v>
      </c>
      <c r="O25" s="26">
        <v>0.12</v>
      </c>
      <c r="P25" s="31">
        <f t="shared" si="14"/>
        <v>-6.3750000000000001E-2</v>
      </c>
      <c r="Q25" s="25">
        <f>'Data Sheet'!G116</f>
        <v>0.16097560975609757</v>
      </c>
      <c r="R25" s="26">
        <v>0.12</v>
      </c>
      <c r="S25" s="27">
        <f t="shared" si="15"/>
        <v>4.097560975609757E-2</v>
      </c>
      <c r="T25" s="25">
        <f>'Data Sheet'!H116</f>
        <v>4.5045045045045045E-3</v>
      </c>
      <c r="U25" s="26">
        <v>0.12</v>
      </c>
      <c r="V25" s="31">
        <f t="shared" si="16"/>
        <v>-0.1154954954954955</v>
      </c>
      <c r="W25" s="25">
        <f>'Data Sheet'!I116</f>
        <v>5.0377833753148617E-2</v>
      </c>
      <c r="X25" s="26">
        <v>0.12</v>
      </c>
      <c r="Y25" s="31">
        <f t="shared" si="17"/>
        <v>-6.9622166246851386E-2</v>
      </c>
      <c r="Z25" s="25">
        <f>'Data Sheet'!J116</f>
        <v>8.1264108352144468E-2</v>
      </c>
      <c r="AA25" s="26">
        <v>0.12</v>
      </c>
      <c r="AB25" s="31">
        <f t="shared" si="18"/>
        <v>-3.8735891647855528E-2</v>
      </c>
      <c r="AC25" s="25">
        <f>'Data Sheet'!K116</f>
        <v>-4.7732696897374704E-3</v>
      </c>
      <c r="AD25" s="26">
        <v>0.12</v>
      </c>
      <c r="AE25" s="31">
        <f t="shared" si="19"/>
        <v>-0.12477326968973747</v>
      </c>
    </row>
    <row r="26" spans="1:31">
      <c r="A26" s="37" t="s">
        <v>51</v>
      </c>
      <c r="B26" s="25">
        <f>'Data Sheet'!B121</f>
        <v>0.43934426229508194</v>
      </c>
      <c r="C26" s="26">
        <v>0.12</v>
      </c>
      <c r="D26" s="27">
        <f t="shared" si="10"/>
        <v>0.31934426229508195</v>
      </c>
      <c r="E26" s="25">
        <f>'Data Sheet'!C121</f>
        <v>0.21052631578947367</v>
      </c>
      <c r="F26" s="26">
        <v>0.12</v>
      </c>
      <c r="G26" s="27">
        <f t="shared" si="11"/>
        <v>9.0526315789473677E-2</v>
      </c>
      <c r="H26" s="25">
        <f>'Data Sheet'!D121</f>
        <v>0.29032258064516131</v>
      </c>
      <c r="I26" s="26">
        <v>0.12</v>
      </c>
      <c r="J26" s="27">
        <f t="shared" si="12"/>
        <v>0.17032258064516131</v>
      </c>
      <c r="K26" s="25">
        <f>'Data Sheet'!E121</f>
        <v>0.39076923076923076</v>
      </c>
      <c r="L26" s="26">
        <v>0.12</v>
      </c>
      <c r="M26" s="27">
        <f t="shared" si="13"/>
        <v>0.27076923076923076</v>
      </c>
      <c r="N26" s="25">
        <f>'Data Sheet'!F121</f>
        <v>0.28819444444444442</v>
      </c>
      <c r="O26" s="26">
        <v>0.12</v>
      </c>
      <c r="P26" s="27">
        <f t="shared" si="14"/>
        <v>0.16819444444444442</v>
      </c>
      <c r="Q26" s="25">
        <f>'Data Sheet'!G121</f>
        <v>0.31451612903225806</v>
      </c>
      <c r="R26" s="26">
        <v>0.12</v>
      </c>
      <c r="S26" s="27">
        <f t="shared" si="15"/>
        <v>0.19451612903225807</v>
      </c>
      <c r="T26" s="25">
        <f>'Data Sheet'!H121</f>
        <v>0.25352112676056338</v>
      </c>
      <c r="U26" s="26">
        <v>0.12</v>
      </c>
      <c r="V26" s="27">
        <f t="shared" si="16"/>
        <v>0.13352112676056338</v>
      </c>
      <c r="W26" s="25">
        <f>'Data Sheet'!I121</f>
        <v>9.0185676392572939E-2</v>
      </c>
      <c r="X26" s="26">
        <v>0.12</v>
      </c>
      <c r="Y26" s="31">
        <f t="shared" si="17"/>
        <v>-2.9814323607427057E-2</v>
      </c>
      <c r="Z26" s="25">
        <f>'Data Sheet'!J121</f>
        <v>0.11342592592592593</v>
      </c>
      <c r="AA26" s="26">
        <v>0.12</v>
      </c>
      <c r="AB26" s="31">
        <f t="shared" si="18"/>
        <v>-6.5740740740740655E-3</v>
      </c>
      <c r="AC26" s="25">
        <f>'Data Sheet'!K121</f>
        <v>3.4090909090909088E-2</v>
      </c>
      <c r="AD26" s="26">
        <v>0.12</v>
      </c>
      <c r="AE26" s="31">
        <f t="shared" si="19"/>
        <v>-8.5909090909090907E-2</v>
      </c>
    </row>
    <row r="27" spans="1:31">
      <c r="A27" s="37" t="s">
        <v>52</v>
      </c>
      <c r="B27" s="25">
        <f>'Data Sheet'!B126</f>
        <v>0.12769485903814262</v>
      </c>
      <c r="C27" s="26">
        <v>0.12</v>
      </c>
      <c r="D27" s="27">
        <f t="shared" si="10"/>
        <v>7.6948590381426263E-3</v>
      </c>
      <c r="E27" s="25">
        <f>'Data Sheet'!C126</f>
        <v>5.1188299817184646E-2</v>
      </c>
      <c r="F27" s="26">
        <v>0.12</v>
      </c>
      <c r="G27" s="31">
        <f t="shared" si="11"/>
        <v>-6.881170018281535E-2</v>
      </c>
      <c r="H27" s="25">
        <f>'Data Sheet'!D126</f>
        <v>-3.4759358288770054E-2</v>
      </c>
      <c r="I27" s="26">
        <v>0.12</v>
      </c>
      <c r="J27" s="31">
        <f t="shared" si="12"/>
        <v>-0.15475935828877005</v>
      </c>
      <c r="K27" s="25">
        <f>'Data Sheet'!E126</f>
        <v>-0.11419423692636073</v>
      </c>
      <c r="L27" s="26">
        <v>0.12</v>
      </c>
      <c r="M27" s="31">
        <f t="shared" si="13"/>
        <v>-0.23419423692636071</v>
      </c>
      <c r="N27" s="25">
        <f>'Data Sheet'!F126</f>
        <v>6.2372188139059308E-2</v>
      </c>
      <c r="O27" s="26">
        <v>0.12</v>
      </c>
      <c r="P27" s="31">
        <f t="shared" si="14"/>
        <v>-5.7627811860940688E-2</v>
      </c>
      <c r="Q27" s="25">
        <f>'Data Sheet'!G126</f>
        <v>0.1499503475670308</v>
      </c>
      <c r="R27" s="26">
        <v>0.12</v>
      </c>
      <c r="S27" s="27">
        <f t="shared" si="15"/>
        <v>2.9950347567030799E-2</v>
      </c>
      <c r="T27" s="25">
        <f>'Data Sheet'!H126</f>
        <v>4.5647558386411886E-2</v>
      </c>
      <c r="U27" s="26">
        <v>0.12</v>
      </c>
      <c r="V27" s="31">
        <f t="shared" si="16"/>
        <v>-7.4352441613588116E-2</v>
      </c>
      <c r="W27" s="25">
        <f>'Data Sheet'!I126</f>
        <v>6.3879210220673638E-2</v>
      </c>
      <c r="X27" s="26">
        <v>0.12</v>
      </c>
      <c r="Y27" s="31">
        <f t="shared" si="17"/>
        <v>-5.6120789779326358E-2</v>
      </c>
      <c r="Z27" s="25">
        <f>'Data Sheet'!J126</f>
        <v>0.11625000000000001</v>
      </c>
      <c r="AA27" s="26">
        <v>0.12</v>
      </c>
      <c r="AB27" s="27">
        <f t="shared" si="18"/>
        <v>-3.7499999999999895E-3</v>
      </c>
      <c r="AC27" s="25">
        <f>'Data Sheet'!K126</f>
        <v>3.4214618973561428E-2</v>
      </c>
      <c r="AD27" s="26">
        <v>0.12</v>
      </c>
      <c r="AE27" s="31">
        <f t="shared" si="19"/>
        <v>-8.5785381026438567E-2</v>
      </c>
    </row>
    <row r="28" spans="1:31">
      <c r="A28" s="37" t="s">
        <v>53</v>
      </c>
      <c r="B28" s="25">
        <f>'Data Sheet'!B131</f>
        <v>9.8901098901098897E-2</v>
      </c>
      <c r="C28" s="26">
        <v>0.12</v>
      </c>
      <c r="D28" s="31">
        <f t="shared" si="10"/>
        <v>-2.1098901098901099E-2</v>
      </c>
      <c r="E28" s="25">
        <f>'Data Sheet'!C131</f>
        <v>6.3829787234042548E-2</v>
      </c>
      <c r="F28" s="26">
        <v>0.12</v>
      </c>
      <c r="G28" s="31">
        <f t="shared" si="11"/>
        <v>-5.6170212765957447E-2</v>
      </c>
      <c r="H28" s="25">
        <f>'Data Sheet'!D131</f>
        <v>7.6923076923076927E-2</v>
      </c>
      <c r="I28" s="26">
        <v>0.12</v>
      </c>
      <c r="J28" s="31">
        <f t="shared" si="12"/>
        <v>-4.3076923076923068E-2</v>
      </c>
      <c r="K28" s="25">
        <f>'Data Sheet'!E131</f>
        <v>5.2631578947368418E-2</v>
      </c>
      <c r="L28" s="26">
        <v>0.12</v>
      </c>
      <c r="M28" s="31">
        <f t="shared" si="13"/>
        <v>-6.7368421052631577E-2</v>
      </c>
      <c r="N28" s="25">
        <f>'Data Sheet'!F131</f>
        <v>4.8387096774193547E-2</v>
      </c>
      <c r="O28" s="26">
        <v>0.12</v>
      </c>
      <c r="P28" s="31">
        <f t="shared" si="14"/>
        <v>-7.1612903225806449E-2</v>
      </c>
      <c r="Q28" s="25">
        <f>'Data Sheet'!G131</f>
        <v>6.25E-2</v>
      </c>
      <c r="R28" s="26">
        <v>0.12</v>
      </c>
      <c r="S28" s="31">
        <f t="shared" si="15"/>
        <v>-5.7499999999999996E-2</v>
      </c>
      <c r="T28" s="25">
        <f>'Data Sheet'!H131</f>
        <v>9.5238095238095233E-2</v>
      </c>
      <c r="U28" s="26">
        <v>0.12</v>
      </c>
      <c r="V28" s="31">
        <f t="shared" si="16"/>
        <v>-2.4761904761904763E-2</v>
      </c>
      <c r="W28" s="25">
        <f>'Data Sheet'!I131</f>
        <v>0.22151898734177214</v>
      </c>
      <c r="X28" s="26">
        <v>0.12</v>
      </c>
      <c r="Y28" s="27">
        <f t="shared" si="17"/>
        <v>0.10151898734177214</v>
      </c>
      <c r="Z28" s="25">
        <f>'Data Sheet'!J131</f>
        <v>-0.32596685082872928</v>
      </c>
      <c r="AA28" s="26">
        <v>0.12</v>
      </c>
      <c r="AB28" s="31">
        <f t="shared" si="18"/>
        <v>-0.44596685082872928</v>
      </c>
      <c r="AC28" s="25">
        <f>'Data Sheet'!K131</f>
        <v>-2.976190476190476E-2</v>
      </c>
      <c r="AD28" s="26">
        <v>0.12</v>
      </c>
      <c r="AE28" s="31">
        <f t="shared" si="19"/>
        <v>-0.14976190476190476</v>
      </c>
    </row>
    <row r="29" spans="1:31">
      <c r="A29" s="37" t="s">
        <v>54</v>
      </c>
      <c r="B29" s="25">
        <f>'Data Sheet'!B136</f>
        <v>0.18493150684931506</v>
      </c>
      <c r="C29" s="26">
        <v>0.12</v>
      </c>
      <c r="D29" s="27">
        <f t="shared" si="10"/>
        <v>6.4931506849315063E-2</v>
      </c>
      <c r="E29" s="25">
        <f>'Data Sheet'!C136</f>
        <v>-2.1739130434782608E-2</v>
      </c>
      <c r="F29" s="26">
        <v>0.12</v>
      </c>
      <c r="G29" s="31">
        <f t="shared" si="11"/>
        <v>-0.14173913043478259</v>
      </c>
      <c r="H29" s="25">
        <f>'Data Sheet'!D136</f>
        <v>0</v>
      </c>
      <c r="I29" s="26">
        <v>0.12</v>
      </c>
      <c r="J29" s="31">
        <f t="shared" si="12"/>
        <v>-0.12</v>
      </c>
      <c r="K29" s="25">
        <f>'Data Sheet'!E136</f>
        <v>1.2048192771084338E-2</v>
      </c>
      <c r="L29" s="26">
        <v>0.12</v>
      </c>
      <c r="M29" s="31">
        <f t="shared" si="13"/>
        <v>-0.10795180722891566</v>
      </c>
      <c r="N29" s="25">
        <f>'Data Sheet'!F136</f>
        <v>0</v>
      </c>
      <c r="O29" s="26">
        <v>0.12</v>
      </c>
      <c r="P29" s="31">
        <f t="shared" si="14"/>
        <v>-0.12</v>
      </c>
      <c r="Q29" s="25">
        <f>'Data Sheet'!G136</f>
        <v>-5.9907834101382486E-2</v>
      </c>
      <c r="R29" s="26">
        <v>0.12</v>
      </c>
      <c r="S29" s="31">
        <f t="shared" si="15"/>
        <v>-0.17990783410138247</v>
      </c>
      <c r="T29" s="25">
        <f>'Data Sheet'!H136</f>
        <v>0.18777292576419213</v>
      </c>
      <c r="U29" s="26">
        <v>0.12</v>
      </c>
      <c r="V29" s="27">
        <f t="shared" si="16"/>
        <v>6.7772925764192138E-2</v>
      </c>
      <c r="W29" s="25">
        <f>'Data Sheet'!I136</f>
        <v>0.11284046692607004</v>
      </c>
      <c r="X29" s="26">
        <v>0.12</v>
      </c>
      <c r="Y29" s="31">
        <f t="shared" si="17"/>
        <v>-7.1595330739299551E-3</v>
      </c>
      <c r="Z29" s="25">
        <f>'Data Sheet'!J136</f>
        <v>5.2447552447552448E-2</v>
      </c>
      <c r="AA29" s="26">
        <v>0.12</v>
      </c>
      <c r="AB29" s="31">
        <f t="shared" si="18"/>
        <v>-6.7552447552447548E-2</v>
      </c>
      <c r="AC29" s="25">
        <f>'Data Sheet'!K136</f>
        <v>-8.6092715231788075E-2</v>
      </c>
      <c r="AD29" s="26">
        <v>0.12</v>
      </c>
      <c r="AE29" s="31">
        <f t="shared" si="19"/>
        <v>-0.20609271523178807</v>
      </c>
    </row>
    <row r="30" spans="1:31">
      <c r="A30" s="37" t="s">
        <v>55</v>
      </c>
      <c r="B30" s="25">
        <f>'Data Sheet'!B141</f>
        <v>8.6043829296424457E-2</v>
      </c>
      <c r="C30" s="26">
        <v>0.12</v>
      </c>
      <c r="D30" s="31">
        <f t="shared" si="10"/>
        <v>-3.3956170703575539E-2</v>
      </c>
      <c r="E30" s="25">
        <f>'Data Sheet'!C141</f>
        <v>-3.5187914517317613E-2</v>
      </c>
      <c r="F30" s="26">
        <v>0.12</v>
      </c>
      <c r="G30" s="31">
        <f t="shared" si="11"/>
        <v>-0.15518791451731762</v>
      </c>
      <c r="H30" s="25">
        <f>'Data Sheet'!D141</f>
        <v>0.10553505535055349</v>
      </c>
      <c r="I30" s="26">
        <v>0.12</v>
      </c>
      <c r="J30" s="31">
        <f t="shared" si="12"/>
        <v>-1.4464944649446504E-2</v>
      </c>
      <c r="K30" s="25">
        <f>'Data Sheet'!E141</f>
        <v>8.4083543392149795E-2</v>
      </c>
      <c r="L30" s="26">
        <v>0.12</v>
      </c>
      <c r="M30" s="31">
        <f t="shared" si="13"/>
        <v>-3.59164566078502E-2</v>
      </c>
      <c r="N30" s="25">
        <f>'Data Sheet'!F141</f>
        <v>0.1415111767966008</v>
      </c>
      <c r="O30" s="26">
        <v>0.12</v>
      </c>
      <c r="P30" s="27">
        <f t="shared" si="14"/>
        <v>2.1511176796600806E-2</v>
      </c>
      <c r="Q30" s="25">
        <f>'Data Sheet'!G141</f>
        <v>0.15392234548335973</v>
      </c>
      <c r="R30" s="26">
        <v>0.12</v>
      </c>
      <c r="S30" s="27">
        <f t="shared" si="15"/>
        <v>3.3922345483359734E-2</v>
      </c>
      <c r="T30" s="25">
        <f>'Data Sheet'!H141</f>
        <v>0.30622617534942825</v>
      </c>
      <c r="U30" s="26">
        <v>0.12</v>
      </c>
      <c r="V30" s="27">
        <f t="shared" si="16"/>
        <v>0.18622617534942826</v>
      </c>
      <c r="W30" s="25">
        <f>'Data Sheet'!I141</f>
        <v>6.4662371748985911E-2</v>
      </c>
      <c r="X30" s="26">
        <v>0.12</v>
      </c>
      <c r="Y30" s="31">
        <f t="shared" si="17"/>
        <v>-5.5337628251014084E-2</v>
      </c>
      <c r="Z30" s="25">
        <f>'Data Sheet'!J141</f>
        <v>-5.6740684161710943E-2</v>
      </c>
      <c r="AA30" s="26">
        <v>0.12</v>
      </c>
      <c r="AB30" s="31">
        <f t="shared" si="18"/>
        <v>-0.17674068416171093</v>
      </c>
      <c r="AC30" s="25">
        <f>'Data Sheet'!K141</f>
        <v>4.5000542829225922E-2</v>
      </c>
      <c r="AD30" s="26">
        <v>0.12</v>
      </c>
      <c r="AE30" s="31">
        <f t="shared" si="19"/>
        <v>-7.4999457170774081E-2</v>
      </c>
    </row>
    <row r="31" spans="1:31">
      <c r="A31" s="37" t="s">
        <v>56</v>
      </c>
      <c r="B31" s="25">
        <f>'Data Sheet'!B146</f>
        <v>9.0425531914893623E-2</v>
      </c>
      <c r="C31" s="26">
        <v>0.12</v>
      </c>
      <c r="D31" s="31">
        <f t="shared" si="10"/>
        <v>-2.9574468085106373E-2</v>
      </c>
      <c r="E31" s="25">
        <f>'Data Sheet'!C146</f>
        <v>-4.8780487804878049E-3</v>
      </c>
      <c r="F31" s="26">
        <v>0.12</v>
      </c>
      <c r="G31" s="31">
        <f t="shared" si="11"/>
        <v>-0.1248780487804878</v>
      </c>
      <c r="H31" s="25">
        <f>'Data Sheet'!D146</f>
        <v>4.3902439024390241E-2</v>
      </c>
      <c r="I31" s="26">
        <v>0.12</v>
      </c>
      <c r="J31" s="31">
        <f t="shared" si="12"/>
        <v>-7.6097560975609754E-2</v>
      </c>
      <c r="K31" s="25">
        <f>'Data Sheet'!E146</f>
        <v>0.01</v>
      </c>
      <c r="L31" s="26">
        <v>0.12</v>
      </c>
      <c r="M31" s="31">
        <f t="shared" si="13"/>
        <v>-0.11</v>
      </c>
      <c r="N31" s="25">
        <f>'Data Sheet'!F146</f>
        <v>0.10526315789473684</v>
      </c>
      <c r="O31" s="26">
        <v>0.12</v>
      </c>
      <c r="P31" s="31">
        <f t="shared" si="14"/>
        <v>-1.4736842105263159E-2</v>
      </c>
      <c r="Q31" s="25">
        <f>'Data Sheet'!G146</f>
        <v>0.19653179190751446</v>
      </c>
      <c r="R31" s="26">
        <v>0.12</v>
      </c>
      <c r="S31" s="27">
        <f t="shared" si="15"/>
        <v>7.6531791907514468E-2</v>
      </c>
      <c r="T31" s="25">
        <f>'Data Sheet'!H146</f>
        <v>0.1</v>
      </c>
      <c r="U31" s="26">
        <v>0.12</v>
      </c>
      <c r="V31" s="31">
        <f t="shared" si="16"/>
        <v>-1.999999999999999E-2</v>
      </c>
      <c r="W31" s="25">
        <f>'Data Sheet'!I146</f>
        <v>0.12264150943396226</v>
      </c>
      <c r="X31" s="26">
        <v>0.12</v>
      </c>
      <c r="Y31" s="27">
        <f t="shared" si="17"/>
        <v>2.6415094339622691E-3</v>
      </c>
      <c r="Z31" s="25">
        <f>'Data Sheet'!J146</f>
        <v>6.0747663551401869E-2</v>
      </c>
      <c r="AA31" s="26">
        <v>0.12</v>
      </c>
      <c r="AB31" s="31">
        <f t="shared" si="18"/>
        <v>-5.9252336448598127E-2</v>
      </c>
      <c r="AC31" s="25">
        <f>'Data Sheet'!K146</f>
        <v>9.9056603773584911E-2</v>
      </c>
      <c r="AD31" s="26">
        <v>0.12</v>
      </c>
      <c r="AE31" s="31">
        <f t="shared" si="19"/>
        <v>-2.0943396226415084E-2</v>
      </c>
    </row>
    <row r="32" spans="1:31">
      <c r="A32" s="37" t="s">
        <v>57</v>
      </c>
      <c r="B32" s="25">
        <f>'Data Sheet'!B151</f>
        <v>1.3888888888888888E-2</v>
      </c>
      <c r="C32" s="26">
        <v>0.12</v>
      </c>
      <c r="D32" s="31">
        <f t="shared" si="10"/>
        <v>-0.1061111111111111</v>
      </c>
      <c r="E32" s="25">
        <f>'Data Sheet'!C151</f>
        <v>0.13380281690140844</v>
      </c>
      <c r="F32" s="26">
        <v>0.12</v>
      </c>
      <c r="G32" s="27">
        <f t="shared" si="11"/>
        <v>1.3802816901408443E-2</v>
      </c>
      <c r="H32" s="25">
        <f>'Data Sheet'!D151</f>
        <v>7.6388888888888895E-2</v>
      </c>
      <c r="I32" s="26">
        <v>0.12</v>
      </c>
      <c r="J32" s="31">
        <f t="shared" si="12"/>
        <v>-4.3611111111111101E-2</v>
      </c>
      <c r="K32" s="25">
        <f>'Data Sheet'!E151</f>
        <v>0.10256410256410256</v>
      </c>
      <c r="L32" s="26">
        <v>0.12</v>
      </c>
      <c r="M32" s="31">
        <f t="shared" si="13"/>
        <v>-1.7435897435897435E-2</v>
      </c>
      <c r="N32" s="25">
        <f>'Data Sheet'!F151</f>
        <v>-0.10784313725490197</v>
      </c>
      <c r="O32" s="26">
        <v>0.12</v>
      </c>
      <c r="P32" s="31">
        <f t="shared" si="14"/>
        <v>-0.22784313725490196</v>
      </c>
      <c r="Q32" s="25">
        <f>'Data Sheet'!G151</f>
        <v>0.15929203539823009</v>
      </c>
      <c r="R32" s="26">
        <v>0.12</v>
      </c>
      <c r="S32" s="27">
        <f t="shared" si="15"/>
        <v>3.9292035398230091E-2</v>
      </c>
      <c r="T32" s="25">
        <f>'Data Sheet'!H151</f>
        <v>0.18248175182481752</v>
      </c>
      <c r="U32" s="26">
        <v>0.12</v>
      </c>
      <c r="V32" s="27">
        <f t="shared" si="16"/>
        <v>6.2481751824817522E-2</v>
      </c>
      <c r="W32" s="25">
        <f>'Data Sheet'!I151</f>
        <v>0.29310344827586204</v>
      </c>
      <c r="X32" s="26">
        <v>0.12</v>
      </c>
      <c r="Y32" s="27">
        <f t="shared" si="17"/>
        <v>0.17310344827586205</v>
      </c>
      <c r="Z32" s="25">
        <f>'Data Sheet'!J151</f>
        <v>0.21848739495798319</v>
      </c>
      <c r="AA32" s="26">
        <v>0.12</v>
      </c>
      <c r="AB32" s="27">
        <f t="shared" si="18"/>
        <v>9.8487394957983199E-2</v>
      </c>
      <c r="AC32" s="25">
        <f>'Data Sheet'!K151</f>
        <v>6.8376068376068383E-2</v>
      </c>
      <c r="AD32" s="26">
        <v>0.12</v>
      </c>
      <c r="AE32" s="31">
        <f t="shared" si="19"/>
        <v>-5.1623931623931613E-2</v>
      </c>
    </row>
    <row r="33" spans="1:31">
      <c r="A33" s="37" t="s">
        <v>58</v>
      </c>
      <c r="B33" s="25">
        <f>'Data Sheet'!B156</f>
        <v>-5.7142857142857141E-2</v>
      </c>
      <c r="C33" s="26">
        <v>0.12</v>
      </c>
      <c r="D33" s="31">
        <f t="shared" si="10"/>
        <v>-0.17714285714285713</v>
      </c>
      <c r="E33" s="25">
        <f>'Data Sheet'!C156</f>
        <v>2.5974025974025976E-2</v>
      </c>
      <c r="F33" s="26">
        <v>0.12</v>
      </c>
      <c r="G33" s="31">
        <f t="shared" si="11"/>
        <v>-9.4025974025974013E-2</v>
      </c>
      <c r="H33" s="25">
        <f>'Data Sheet'!D156</f>
        <v>6.0064792925313026E-2</v>
      </c>
      <c r="I33" s="26">
        <v>0.12</v>
      </c>
      <c r="J33" s="31">
        <f t="shared" si="12"/>
        <v>-5.9935207074686969E-2</v>
      </c>
      <c r="K33" s="25">
        <f>'Data Sheet'!E156</f>
        <v>-3.7631646545080916E-2</v>
      </c>
      <c r="L33" s="26">
        <v>0.12</v>
      </c>
      <c r="M33" s="31">
        <f t="shared" si="13"/>
        <v>-0.15763164654508091</v>
      </c>
      <c r="N33" s="25">
        <f>'Data Sheet'!F156</f>
        <v>0.14874704069325947</v>
      </c>
      <c r="O33" s="26">
        <v>0.12</v>
      </c>
      <c r="P33" s="27">
        <f t="shared" si="14"/>
        <v>2.8747040693259479E-2</v>
      </c>
      <c r="Q33" s="25">
        <f>'Data Sheet'!G156</f>
        <v>5.88256014653563E-2</v>
      </c>
      <c r="R33" s="26">
        <v>0.12</v>
      </c>
      <c r="S33" s="31">
        <f t="shared" si="15"/>
        <v>-6.1174398534643695E-2</v>
      </c>
      <c r="T33" s="25">
        <f>'Data Sheet'!H156</f>
        <v>5.9490084985835696E-2</v>
      </c>
      <c r="U33" s="26">
        <v>0.12</v>
      </c>
      <c r="V33" s="31">
        <f t="shared" si="16"/>
        <v>-6.0509915014164299E-2</v>
      </c>
      <c r="W33" s="25">
        <f>'Data Sheet'!I156</f>
        <v>0.64473684210526316</v>
      </c>
      <c r="X33" s="26">
        <v>0.12</v>
      </c>
      <c r="Y33" s="27">
        <f t="shared" si="17"/>
        <v>0.52473684210526317</v>
      </c>
      <c r="Z33" s="25">
        <f>'Data Sheet'!J156</f>
        <v>1.556420233463035E-2</v>
      </c>
      <c r="AA33" s="26">
        <v>0.12</v>
      </c>
      <c r="AB33" s="31">
        <f t="shared" si="18"/>
        <v>-0.10443579766536965</v>
      </c>
      <c r="AC33" s="25">
        <f>'Data Sheet'!K156</f>
        <v>2.0661157024793389E-2</v>
      </c>
      <c r="AD33" s="26">
        <v>0.12</v>
      </c>
      <c r="AE33" s="31">
        <f t="shared" si="19"/>
        <v>-9.9338842975206607E-2</v>
      </c>
    </row>
    <row r="34" spans="1:31">
      <c r="A34" s="37" t="s">
        <v>59</v>
      </c>
      <c r="B34" s="25">
        <f>'Data Sheet'!B161</f>
        <v>9.9615384615384652</v>
      </c>
      <c r="C34" s="26">
        <v>0.12</v>
      </c>
      <c r="D34" s="27">
        <f t="shared" si="10"/>
        <v>9.841538461538466</v>
      </c>
      <c r="E34" s="25">
        <f>'Data Sheet'!C161</f>
        <v>-0.46979865771812068</v>
      </c>
      <c r="F34" s="26">
        <v>0.12</v>
      </c>
      <c r="G34" s="31">
        <f t="shared" si="11"/>
        <v>-0.58979865771812068</v>
      </c>
      <c r="H34" s="25">
        <f>'Data Sheet'!D161</f>
        <v>-0.1242603550295858</v>
      </c>
      <c r="I34" s="26">
        <v>0.12</v>
      </c>
      <c r="J34" s="31">
        <f t="shared" si="12"/>
        <v>-0.24426035502958579</v>
      </c>
      <c r="K34" s="25">
        <f>'Data Sheet'!E161</f>
        <v>1.078167115902965E-2</v>
      </c>
      <c r="L34" s="26">
        <v>0.12</v>
      </c>
      <c r="M34" s="31">
        <f t="shared" si="13"/>
        <v>-0.10921832884097035</v>
      </c>
      <c r="N34" s="25">
        <f>'Data Sheet'!F161</f>
        <v>-4.2889390519187359E-2</v>
      </c>
      <c r="O34" s="26">
        <v>0.12</v>
      </c>
      <c r="P34" s="31">
        <f t="shared" si="14"/>
        <v>-0.16288939051918735</v>
      </c>
      <c r="Q34" s="25">
        <f>'Data Sheet'!G161</f>
        <v>-9.0543259557344075E-2</v>
      </c>
      <c r="R34" s="26">
        <v>0.12</v>
      </c>
      <c r="S34" s="31">
        <f t="shared" si="15"/>
        <v>-0.21054325955734407</v>
      </c>
      <c r="T34" s="25">
        <f>'Data Sheet'!H161</f>
        <v>-0.13237639553429029</v>
      </c>
      <c r="U34" s="26">
        <v>0.12</v>
      </c>
      <c r="V34" s="31">
        <f t="shared" si="16"/>
        <v>-0.25237639553429025</v>
      </c>
      <c r="W34" s="25">
        <f>'Data Sheet'!I161</f>
        <v>-4.3392504930966469E-2</v>
      </c>
      <c r="X34" s="26">
        <v>0.12</v>
      </c>
      <c r="Y34" s="31">
        <f t="shared" si="17"/>
        <v>-0.16339250493096646</v>
      </c>
      <c r="Z34" s="25">
        <f>'Data Sheet'!J161</f>
        <v>7.1984435797665364E-2</v>
      </c>
      <c r="AA34" s="26">
        <v>0.12</v>
      </c>
      <c r="AB34" s="31">
        <f t="shared" si="18"/>
        <v>-4.8015564202334632E-2</v>
      </c>
      <c r="AC34" s="25">
        <f>'Data Sheet'!K161</f>
        <v>0.20084566596194503</v>
      </c>
      <c r="AD34" s="26">
        <v>0.12</v>
      </c>
      <c r="AE34" s="27">
        <f t="shared" si="19"/>
        <v>8.0845665961945035E-2</v>
      </c>
    </row>
    <row r="35" spans="1:31">
      <c r="A35" s="37" t="s">
        <v>60</v>
      </c>
      <c r="B35" s="25">
        <f>'Data Sheet'!B166</f>
        <v>0.112</v>
      </c>
      <c r="C35" s="26">
        <v>0.12</v>
      </c>
      <c r="D35" s="31">
        <f t="shared" si="10"/>
        <v>-7.9999999999999932E-3</v>
      </c>
      <c r="E35" s="25">
        <f>'Data Sheet'!C166</f>
        <v>0.10743801652892562</v>
      </c>
      <c r="F35" s="26">
        <v>0.12</v>
      </c>
      <c r="G35" s="31">
        <f t="shared" si="11"/>
        <v>-1.2561983471074373E-2</v>
      </c>
      <c r="H35" s="25">
        <f>'Data Sheet'!D166</f>
        <v>0.13295652173913042</v>
      </c>
      <c r="I35" s="26">
        <v>0.12</v>
      </c>
      <c r="J35" s="27">
        <f t="shared" si="12"/>
        <v>1.2956521739130422E-2</v>
      </c>
      <c r="K35" s="25">
        <f>'Data Sheet'!E166</f>
        <v>8.1327433628318582E-2</v>
      </c>
      <c r="L35" s="26">
        <v>0.12</v>
      </c>
      <c r="M35" s="31">
        <f t="shared" si="13"/>
        <v>-3.8672566371681413E-2</v>
      </c>
      <c r="N35" s="25">
        <f>'Data Sheet'!F166</f>
        <v>8.6956521739130432E-2</v>
      </c>
      <c r="O35" s="26">
        <v>0.12</v>
      </c>
      <c r="P35" s="31">
        <f t="shared" si="14"/>
        <v>-3.3043478260869563E-2</v>
      </c>
      <c r="Q35" s="25">
        <f>'Data Sheet'!G166</f>
        <v>-6.9230769230769235E-2</v>
      </c>
      <c r="R35" s="26">
        <v>0.12</v>
      </c>
      <c r="S35" s="31">
        <f t="shared" si="15"/>
        <v>-0.18923076923076923</v>
      </c>
      <c r="T35" s="25">
        <f>'Data Sheet'!H166</f>
        <v>5.6737588652482268E-2</v>
      </c>
      <c r="U35" s="26">
        <v>0.12</v>
      </c>
      <c r="V35" s="31">
        <f t="shared" si="16"/>
        <v>-6.3262411347517727E-2</v>
      </c>
      <c r="W35" s="25">
        <f>'Data Sheet'!I166</f>
        <v>0.1079136690647482</v>
      </c>
      <c r="X35" s="26">
        <v>0.12</v>
      </c>
      <c r="Y35" s="31">
        <f t="shared" si="17"/>
        <v>-1.2086330935251799E-2</v>
      </c>
      <c r="Z35" s="25">
        <f>'Data Sheet'!J166</f>
        <v>6.8965517241379309E-2</v>
      </c>
      <c r="AA35" s="26">
        <v>0.12</v>
      </c>
      <c r="AB35" s="31">
        <f t="shared" si="18"/>
        <v>-5.1034482758620686E-2</v>
      </c>
      <c r="AC35" s="25">
        <f>'Data Sheet'!K166</f>
        <v>0.29629629629629628</v>
      </c>
      <c r="AD35" s="26">
        <v>0.12</v>
      </c>
      <c r="AE35" s="27">
        <f t="shared" si="19"/>
        <v>0.17629629629629628</v>
      </c>
    </row>
    <row r="36" spans="1:31">
      <c r="A36" s="37" t="s">
        <v>61</v>
      </c>
      <c r="B36" s="25">
        <f>'Data Sheet'!B171</f>
        <v>0.11423841059602649</v>
      </c>
      <c r="C36" s="26">
        <v>0.12</v>
      </c>
      <c r="D36" s="31">
        <f t="shared" si="10"/>
        <v>-5.7615894039735049E-3</v>
      </c>
      <c r="E36" s="25">
        <f>'Data Sheet'!C171</f>
        <v>0.21583850931677018</v>
      </c>
      <c r="F36" s="26">
        <v>0.12</v>
      </c>
      <c r="G36" s="27">
        <f t="shared" si="11"/>
        <v>9.5838509316770182E-2</v>
      </c>
      <c r="H36" s="25">
        <f>'Data Sheet'!D171</f>
        <v>7.1932299012693934E-2</v>
      </c>
      <c r="I36" s="26">
        <v>0.12</v>
      </c>
      <c r="J36" s="31">
        <f t="shared" si="12"/>
        <v>-4.8067700987306061E-2</v>
      </c>
      <c r="K36" s="25">
        <f>'Data Sheet'!E171</f>
        <v>9.202453987730062E-3</v>
      </c>
      <c r="L36" s="26">
        <v>0.12</v>
      </c>
      <c r="M36" s="31">
        <f t="shared" si="13"/>
        <v>-0.11079754601226993</v>
      </c>
      <c r="N36" s="25">
        <f>'Data Sheet'!F171</f>
        <v>0.13225806451612904</v>
      </c>
      <c r="O36" s="26">
        <v>0.12</v>
      </c>
      <c r="P36" s="27">
        <f t="shared" si="14"/>
        <v>1.2258064516129041E-2</v>
      </c>
      <c r="Q36" s="25">
        <f>'Data Sheet'!G171</f>
        <v>8.69140625E-2</v>
      </c>
      <c r="R36" s="26">
        <v>0.12</v>
      </c>
      <c r="S36" s="31">
        <f t="shared" si="15"/>
        <v>-3.3085937499999996E-2</v>
      </c>
      <c r="T36" s="25">
        <f>'Data Sheet'!H171</f>
        <v>2.7373527373527374E-2</v>
      </c>
      <c r="U36" s="26">
        <v>0.12</v>
      </c>
      <c r="V36" s="31">
        <f t="shared" si="16"/>
        <v>-9.2626472626472625E-2</v>
      </c>
      <c r="W36" s="25">
        <f>'Data Sheet'!I171</f>
        <v>1.5399737876802096E-2</v>
      </c>
      <c r="X36" s="26">
        <v>0.12</v>
      </c>
      <c r="Y36" s="31">
        <f t="shared" si="17"/>
        <v>-0.1046002621231979</v>
      </c>
      <c r="Z36" s="25">
        <f>'Data Sheet'!J171</f>
        <v>4.0658276863504358E-2</v>
      </c>
      <c r="AA36" s="26">
        <v>0.12</v>
      </c>
      <c r="AB36" s="31">
        <f t="shared" si="18"/>
        <v>-7.9341723136495637E-2</v>
      </c>
      <c r="AC36" s="25">
        <f>'Data Sheet'!K171</f>
        <v>2.7469135802469135E-2</v>
      </c>
      <c r="AD36" s="26">
        <v>0.12</v>
      </c>
      <c r="AE36" s="31">
        <f t="shared" si="19"/>
        <v>-9.2530864197530857E-2</v>
      </c>
    </row>
    <row r="37" spans="1:31">
      <c r="A37" s="37" t="s">
        <v>62</v>
      </c>
      <c r="B37" s="25">
        <f>'Data Sheet'!B176</f>
        <v>0.18844221105527639</v>
      </c>
      <c r="C37" s="26">
        <v>0.12</v>
      </c>
      <c r="D37" s="27">
        <f t="shared" si="10"/>
        <v>6.8442211055276397E-2</v>
      </c>
      <c r="E37" s="25">
        <f>'Data Sheet'!C176</f>
        <v>6.2211981566820278E-2</v>
      </c>
      <c r="F37" s="26">
        <v>0.12</v>
      </c>
      <c r="G37" s="31">
        <f t="shared" si="11"/>
        <v>-5.7788018433179718E-2</v>
      </c>
      <c r="H37" s="25">
        <f>'Data Sheet'!D176</f>
        <v>0.15919282511210761</v>
      </c>
      <c r="I37" s="26">
        <v>0.12</v>
      </c>
      <c r="J37" s="27">
        <f t="shared" si="12"/>
        <v>3.9192825112107615E-2</v>
      </c>
      <c r="K37" s="25">
        <f>'Data Sheet'!E176</f>
        <v>-8.9552238805970144E-2</v>
      </c>
      <c r="L37" s="26">
        <v>0.12</v>
      </c>
      <c r="M37" s="31">
        <f t="shared" si="13"/>
        <v>-0.20955223880597013</v>
      </c>
      <c r="N37" s="25">
        <f>'Data Sheet'!F176</f>
        <v>0.20234113712374582</v>
      </c>
      <c r="O37" s="26">
        <v>0.12</v>
      </c>
      <c r="P37" s="27">
        <f t="shared" si="14"/>
        <v>8.2341137123745828E-2</v>
      </c>
      <c r="Q37" s="25">
        <f>'Data Sheet'!G176</f>
        <v>1.2578616352201259E-2</v>
      </c>
      <c r="R37" s="26">
        <v>0.12</v>
      </c>
      <c r="S37" s="31">
        <f t="shared" si="15"/>
        <v>-0.10742138364779874</v>
      </c>
      <c r="T37" s="25">
        <f>'Data Sheet'!H176</f>
        <v>0.13323353293413173</v>
      </c>
      <c r="U37" s="26">
        <v>0.12</v>
      </c>
      <c r="V37" s="27">
        <f t="shared" si="16"/>
        <v>1.3233532934131736E-2</v>
      </c>
      <c r="W37" s="25">
        <f>'Data Sheet'!I176</f>
        <v>0.25247524752475248</v>
      </c>
      <c r="X37" s="26">
        <v>0.12</v>
      </c>
      <c r="Y37" s="27">
        <f t="shared" si="17"/>
        <v>0.13247524752475248</v>
      </c>
      <c r="Z37" s="25">
        <f>'Data Sheet'!J176</f>
        <v>0.12809315866084425</v>
      </c>
      <c r="AA37" s="26">
        <v>0.12</v>
      </c>
      <c r="AB37" s="27">
        <f t="shared" si="18"/>
        <v>8.0931586608442574E-3</v>
      </c>
      <c r="AC37" s="25">
        <f>'Data Sheet'!K176</f>
        <v>9.5174262734584444E-2</v>
      </c>
      <c r="AD37" s="26">
        <v>0.12</v>
      </c>
      <c r="AE37" s="31">
        <f t="shared" si="19"/>
        <v>-2.4825737265415551E-2</v>
      </c>
    </row>
    <row r="38" spans="1:31">
      <c r="A38" s="37" t="s">
        <v>63</v>
      </c>
      <c r="B38" s="25">
        <f>'Data Sheet'!B181</f>
        <v>0.27152317880794702</v>
      </c>
      <c r="C38" s="26">
        <v>0.12</v>
      </c>
      <c r="D38" s="27">
        <f t="shared" si="10"/>
        <v>0.15152317880794702</v>
      </c>
      <c r="E38" s="25">
        <f>'Data Sheet'!C181</f>
        <v>3.4482758620689655E-2</v>
      </c>
      <c r="F38" s="26">
        <v>0.12</v>
      </c>
      <c r="G38" s="31">
        <f t="shared" si="11"/>
        <v>-8.5517241379310341E-2</v>
      </c>
      <c r="H38" s="25">
        <f>'Data Sheet'!D181</f>
        <v>0.19393939393939394</v>
      </c>
      <c r="I38" s="26">
        <v>0.12</v>
      </c>
      <c r="J38" s="27">
        <f t="shared" si="12"/>
        <v>7.3939393939393944E-2</v>
      </c>
      <c r="K38" s="25">
        <f>'Data Sheet'!E181</f>
        <v>-1.511879049676026E-2</v>
      </c>
      <c r="L38" s="26">
        <v>0.12</v>
      </c>
      <c r="M38" s="31">
        <f t="shared" si="13"/>
        <v>-0.13511879049676026</v>
      </c>
      <c r="N38" s="25">
        <f>'Data Sheet'!F181</f>
        <v>7.6350093109869649E-2</v>
      </c>
      <c r="O38" s="26">
        <v>0.12</v>
      </c>
      <c r="P38" s="31">
        <f t="shared" si="14"/>
        <v>-4.3649906890130347E-2</v>
      </c>
      <c r="Q38" s="25">
        <f>'Data Sheet'!G181</f>
        <v>6.9354838709677416E-2</v>
      </c>
      <c r="R38" s="26">
        <v>0.12</v>
      </c>
      <c r="S38" s="31">
        <f t="shared" si="15"/>
        <v>-5.064516129032258E-2</v>
      </c>
      <c r="T38" s="25">
        <f>'Data Sheet'!H181</f>
        <v>0.15448504983388706</v>
      </c>
      <c r="U38" s="26">
        <v>0.12</v>
      </c>
      <c r="V38" s="27">
        <f t="shared" si="16"/>
        <v>3.448504983388706E-2</v>
      </c>
      <c r="W38" s="25">
        <f>'Data Sheet'!I181</f>
        <v>0.10820895522388059</v>
      </c>
      <c r="X38" s="26">
        <v>0.12</v>
      </c>
      <c r="Y38" s="31">
        <f t="shared" si="17"/>
        <v>-1.1791044776119405E-2</v>
      </c>
      <c r="Z38" s="25">
        <f>'Data Sheet'!J181</f>
        <v>0.30705394190871371</v>
      </c>
      <c r="AA38" s="26">
        <v>0.12</v>
      </c>
      <c r="AB38" s="27">
        <f t="shared" si="18"/>
        <v>0.18705394190871372</v>
      </c>
      <c r="AC38" s="25">
        <f>'Data Sheet'!K181</f>
        <v>6.4575645756457564E-2</v>
      </c>
      <c r="AD38" s="26">
        <v>0.12</v>
      </c>
      <c r="AE38" s="31">
        <f t="shared" si="19"/>
        <v>-5.5424354243542431E-2</v>
      </c>
    </row>
    <row r="39" spans="1:31">
      <c r="A39" s="37" t="s">
        <v>64</v>
      </c>
      <c r="B39" s="25">
        <f>'Data Sheet'!B186</f>
        <v>0.32142857142857145</v>
      </c>
      <c r="C39" s="26">
        <v>0.12</v>
      </c>
      <c r="D39" s="27">
        <f t="shared" si="10"/>
        <v>0.20142857142857146</v>
      </c>
      <c r="E39" s="25">
        <f>'Data Sheet'!C186</f>
        <v>3.3755274261603373E-2</v>
      </c>
      <c r="F39" s="26">
        <v>0.12</v>
      </c>
      <c r="G39" s="31">
        <f t="shared" si="11"/>
        <v>-8.6244725738396616E-2</v>
      </c>
      <c r="H39" s="25">
        <f>'Data Sheet'!D186</f>
        <v>0.14772727272727273</v>
      </c>
      <c r="I39" s="26">
        <v>0.12</v>
      </c>
      <c r="J39" s="27">
        <f t="shared" si="12"/>
        <v>2.7727272727272739E-2</v>
      </c>
      <c r="K39" s="25">
        <f>'Data Sheet'!E186</f>
        <v>0</v>
      </c>
      <c r="L39" s="26">
        <v>0.12</v>
      </c>
      <c r="M39" s="31">
        <f t="shared" si="13"/>
        <v>-0.12</v>
      </c>
      <c r="N39" s="25">
        <f>'Data Sheet'!F186</f>
        <v>0.29818181818181816</v>
      </c>
      <c r="O39" s="26">
        <v>0.12</v>
      </c>
      <c r="P39" s="27">
        <f t="shared" si="14"/>
        <v>0.17818181818181816</v>
      </c>
      <c r="Q39" s="25">
        <f>'Data Sheet'!G186</f>
        <v>8.3892617449664433E-2</v>
      </c>
      <c r="R39" s="26">
        <v>0.12</v>
      </c>
      <c r="S39" s="31">
        <f t="shared" si="15"/>
        <v>-3.6107382550335562E-2</v>
      </c>
      <c r="T39" s="25">
        <f>'Data Sheet'!H186</f>
        <v>0.23828125</v>
      </c>
      <c r="U39" s="26">
        <v>0.12</v>
      </c>
      <c r="V39" s="27">
        <f t="shared" si="16"/>
        <v>0.11828125</v>
      </c>
      <c r="W39" s="25">
        <f>'Data Sheet'!I186</f>
        <v>0.25454545454545452</v>
      </c>
      <c r="X39" s="26">
        <v>0.12</v>
      </c>
      <c r="Y39" s="27">
        <f t="shared" si="17"/>
        <v>0.13454545454545452</v>
      </c>
      <c r="Z39" s="25">
        <f>'Data Sheet'!J186</f>
        <v>0.11013215859030837</v>
      </c>
      <c r="AA39" s="26">
        <v>0.12</v>
      </c>
      <c r="AB39" s="31">
        <f t="shared" si="18"/>
        <v>-9.86784140969163E-3</v>
      </c>
      <c r="AC39" s="25">
        <f>'Data Sheet'!K186</f>
        <v>0.27142857142857141</v>
      </c>
      <c r="AD39" s="26">
        <v>0.12</v>
      </c>
      <c r="AE39" s="27">
        <f t="shared" si="19"/>
        <v>0.15142857142857141</v>
      </c>
    </row>
    <row r="40" spans="1:31">
      <c r="A40" s="37" t="s">
        <v>65</v>
      </c>
      <c r="B40" s="25" t="str">
        <f>'Data Sheet'!B191</f>
        <v>NA</v>
      </c>
      <c r="C40" s="26">
        <v>0.12</v>
      </c>
      <c r="D40" s="27" t="s">
        <v>7</v>
      </c>
      <c r="E40" s="25" t="str">
        <f>'Data Sheet'!C191</f>
        <v>NA</v>
      </c>
      <c r="F40" s="26">
        <v>0.12</v>
      </c>
      <c r="G40" s="27" t="s">
        <v>7</v>
      </c>
      <c r="H40" s="25" t="str">
        <f>'Data Sheet'!D191</f>
        <v>NA</v>
      </c>
      <c r="I40" s="26">
        <v>0.12</v>
      </c>
      <c r="J40" s="27" t="s">
        <v>7</v>
      </c>
      <c r="K40" s="25" t="str">
        <f>'Data Sheet'!E191</f>
        <v>NA</v>
      </c>
      <c r="L40" s="26">
        <v>0.12</v>
      </c>
      <c r="M40" s="27" t="s">
        <v>7</v>
      </c>
      <c r="N40" s="25" t="str">
        <f>'Data Sheet'!F191</f>
        <v>NA</v>
      </c>
      <c r="O40" s="26">
        <v>0.12</v>
      </c>
      <c r="P40" s="27" t="s">
        <v>7</v>
      </c>
      <c r="Q40" s="25" t="str">
        <f>'Data Sheet'!G191</f>
        <v>NA</v>
      </c>
      <c r="R40" s="26">
        <v>0.12</v>
      </c>
      <c r="S40" s="27" t="s">
        <v>7</v>
      </c>
      <c r="T40" s="25">
        <f>'Data Sheet'!H191</f>
        <v>7.3196235622167996E-2</v>
      </c>
      <c r="U40" s="26">
        <v>0.12</v>
      </c>
      <c r="V40" s="31">
        <f t="shared" si="16"/>
        <v>-4.6803764377831999E-2</v>
      </c>
      <c r="W40" s="25">
        <f>'Data Sheet'!I191</f>
        <v>9.2337164750957851E-2</v>
      </c>
      <c r="X40" s="26">
        <v>0.12</v>
      </c>
      <c r="Y40" s="31">
        <f t="shared" si="17"/>
        <v>-2.7662835249042145E-2</v>
      </c>
      <c r="Z40" s="25">
        <f>'Data Sheet'!J191</f>
        <v>8.6351415467341444E-2</v>
      </c>
      <c r="AA40" s="26">
        <v>0.12</v>
      </c>
      <c r="AB40" s="31">
        <f t="shared" si="18"/>
        <v>-3.3648584532658551E-2</v>
      </c>
      <c r="AC40" s="25">
        <f>'Data Sheet'!K191</f>
        <v>5.1948051948051951E-2</v>
      </c>
      <c r="AD40" s="26">
        <v>0.12</v>
      </c>
      <c r="AE40" s="31">
        <f t="shared" si="19"/>
        <v>-6.8051948051948044E-2</v>
      </c>
    </row>
    <row r="41" spans="1:31">
      <c r="A41" s="37" t="s">
        <v>66</v>
      </c>
      <c r="B41" s="25">
        <f>'Data Sheet'!B196</f>
        <v>-9.4541910331384038E-2</v>
      </c>
      <c r="C41" s="26">
        <v>0.12</v>
      </c>
      <c r="D41" s="31">
        <f t="shared" si="10"/>
        <v>-0.21454191033138403</v>
      </c>
      <c r="E41" s="25">
        <f>'Data Sheet'!C196</f>
        <v>-0.26621417797888386</v>
      </c>
      <c r="F41" s="26">
        <v>0.12</v>
      </c>
      <c r="G41" s="31">
        <f t="shared" si="11"/>
        <v>-0.38621417797888385</v>
      </c>
      <c r="H41" s="25">
        <f>'Data Sheet'!D196</f>
        <v>9.5986038394415378E-3</v>
      </c>
      <c r="I41" s="26">
        <v>0.12</v>
      </c>
      <c r="J41" s="31">
        <f t="shared" si="12"/>
        <v>-0.11040139616055845</v>
      </c>
      <c r="K41" s="25">
        <f>'Data Sheet'!E196</f>
        <v>-1.3368983957219253E-2</v>
      </c>
      <c r="L41" s="26">
        <v>0.12</v>
      </c>
      <c r="M41" s="31">
        <f t="shared" si="13"/>
        <v>-0.13336898395721924</v>
      </c>
      <c r="N41" s="25">
        <f>'Data Sheet'!F196</f>
        <v>0.41003271537622688</v>
      </c>
      <c r="O41" s="26">
        <v>0.12</v>
      </c>
      <c r="P41" s="27">
        <f t="shared" si="14"/>
        <v>0.29003271537622688</v>
      </c>
      <c r="Q41" s="25">
        <f>'Data Sheet'!G196</f>
        <v>-3.3149171270718228E-3</v>
      </c>
      <c r="R41" s="26">
        <v>0.12</v>
      </c>
      <c r="S41" s="31">
        <f t="shared" si="15"/>
        <v>-0.12331491712707182</v>
      </c>
      <c r="T41" s="25">
        <f>'Data Sheet'!H196</f>
        <v>-2.6815642458100558E-2</v>
      </c>
      <c r="U41" s="26">
        <v>0.12</v>
      </c>
      <c r="V41" s="31">
        <f t="shared" si="16"/>
        <v>-0.14681564245810055</v>
      </c>
      <c r="W41" s="25">
        <f>'Data Sheet'!I196</f>
        <v>0.20799059929494718</v>
      </c>
      <c r="X41" s="26">
        <v>0.12</v>
      </c>
      <c r="Y41" s="27">
        <f t="shared" si="17"/>
        <v>8.799059929494718E-2</v>
      </c>
      <c r="Z41" s="25">
        <f>'Data Sheet'!J196</f>
        <v>0.26923076923076927</v>
      </c>
      <c r="AA41" s="26">
        <v>0.12</v>
      </c>
      <c r="AB41" s="27">
        <f t="shared" si="18"/>
        <v>0.14923076923076928</v>
      </c>
      <c r="AC41" s="25">
        <f>'Data Sheet'!K196</f>
        <v>3.7558685446009391E-2</v>
      </c>
      <c r="AD41" s="26">
        <v>0.12</v>
      </c>
      <c r="AE41" s="31">
        <f t="shared" si="19"/>
        <v>-8.2441314553990605E-2</v>
      </c>
    </row>
    <row r="42" spans="1:31">
      <c r="A42" s="38" t="s">
        <v>67</v>
      </c>
      <c r="B42" s="28">
        <f>'Data Sheet'!B201</f>
        <v>0.31901840490797545</v>
      </c>
      <c r="C42" s="29">
        <v>0.12</v>
      </c>
      <c r="D42" s="30">
        <f t="shared" si="10"/>
        <v>0.19901840490797545</v>
      </c>
      <c r="E42" s="28">
        <f>'Data Sheet'!C201</f>
        <v>0.13541666666666666</v>
      </c>
      <c r="F42" s="29">
        <v>0.12</v>
      </c>
      <c r="G42" s="30">
        <f t="shared" si="11"/>
        <v>1.5416666666666662E-2</v>
      </c>
      <c r="H42" s="28">
        <f>'Data Sheet'!D201</f>
        <v>0.12304250559284116</v>
      </c>
      <c r="I42" s="29">
        <v>0.12</v>
      </c>
      <c r="J42" s="30">
        <f t="shared" si="12"/>
        <v>3.042505592841166E-3</v>
      </c>
      <c r="K42" s="28">
        <f>'Data Sheet'!E201</f>
        <v>2.3214285714285715E-2</v>
      </c>
      <c r="L42" s="29">
        <v>0.12</v>
      </c>
      <c r="M42" s="32">
        <f t="shared" si="13"/>
        <v>-9.678571428571428E-2</v>
      </c>
      <c r="N42" s="28">
        <f>'Data Sheet'!F201</f>
        <v>0.44517543859649122</v>
      </c>
      <c r="O42" s="29">
        <v>0.12</v>
      </c>
      <c r="P42" s="30">
        <f t="shared" si="14"/>
        <v>0.32517543859649123</v>
      </c>
      <c r="Q42" s="28">
        <f>'Data Sheet'!G201</f>
        <v>0.10270270270270271</v>
      </c>
      <c r="R42" s="29">
        <v>0.12</v>
      </c>
      <c r="S42" s="32">
        <f t="shared" si="15"/>
        <v>-1.7297297297297287E-2</v>
      </c>
      <c r="T42" s="28">
        <f>'Data Sheet'!H201</f>
        <v>6.2903225806451607E-2</v>
      </c>
      <c r="U42" s="29">
        <v>0.12</v>
      </c>
      <c r="V42" s="32">
        <f t="shared" si="16"/>
        <v>-5.7096774193548389E-2</v>
      </c>
      <c r="W42" s="28">
        <f>'Data Sheet'!I201</f>
        <v>0.26187826086956523</v>
      </c>
      <c r="X42" s="29">
        <v>0.12</v>
      </c>
      <c r="Y42" s="30">
        <f t="shared" si="17"/>
        <v>0.14187826086956523</v>
      </c>
      <c r="Z42" s="28">
        <f>'Data Sheet'!J201</f>
        <v>0.29600315955766193</v>
      </c>
      <c r="AA42" s="29">
        <v>0.12</v>
      </c>
      <c r="AB42" s="30">
        <f t="shared" si="18"/>
        <v>0.17600315955766194</v>
      </c>
      <c r="AC42" s="28">
        <f>'Data Sheet'!K201</f>
        <v>0.10300688599846977</v>
      </c>
      <c r="AD42" s="29">
        <v>0.12</v>
      </c>
      <c r="AE42" s="32">
        <f t="shared" si="19"/>
        <v>-1.6993114001530224E-2</v>
      </c>
    </row>
  </sheetData>
  <mergeCells count="11">
    <mergeCell ref="A1:A2"/>
    <mergeCell ref="N1:P1"/>
    <mergeCell ref="B1:D1"/>
    <mergeCell ref="E1:G1"/>
    <mergeCell ref="H1:J1"/>
    <mergeCell ref="K1:M1"/>
    <mergeCell ref="Q1:S1"/>
    <mergeCell ref="T1:V1"/>
    <mergeCell ref="W1:Y1"/>
    <mergeCell ref="Z1:AB1"/>
    <mergeCell ref="AC1:AE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03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3.140625" bestFit="1" customWidth="1"/>
    <col min="2" max="2" width="9.28515625" bestFit="1" customWidth="1"/>
    <col min="3" max="9" width="10" bestFit="1" customWidth="1"/>
    <col min="10" max="10" width="10.140625" bestFit="1" customWidth="1"/>
    <col min="11" max="11" width="10.28515625" bestFit="1" customWidth="1"/>
    <col min="24" max="24" width="9.140625" style="8"/>
  </cols>
  <sheetData>
    <row r="1" spans="1:24">
      <c r="B1">
        <v>2010</v>
      </c>
      <c r="C1">
        <v>2011</v>
      </c>
      <c r="D1">
        <v>2012</v>
      </c>
      <c r="E1">
        <v>2013</v>
      </c>
      <c r="F1">
        <v>2014</v>
      </c>
      <c r="G1">
        <v>2015</v>
      </c>
      <c r="H1">
        <v>2016</v>
      </c>
      <c r="I1">
        <v>2017</v>
      </c>
      <c r="J1">
        <v>2018</v>
      </c>
      <c r="K1">
        <v>2019</v>
      </c>
    </row>
    <row r="2" spans="1:24" ht="16.5">
      <c r="A2" s="1" t="s">
        <v>8</v>
      </c>
      <c r="M2" s="11"/>
      <c r="N2" s="14"/>
      <c r="O2" s="14"/>
      <c r="P2" s="14"/>
      <c r="Q2" s="14"/>
      <c r="R2" s="14"/>
      <c r="S2" s="14"/>
      <c r="T2" s="14"/>
      <c r="U2" s="14"/>
      <c r="V2" s="14"/>
      <c r="W2" s="14"/>
      <c r="X2" s="15"/>
    </row>
    <row r="3" spans="1:24" ht="16.5">
      <c r="A3" t="s">
        <v>5</v>
      </c>
      <c r="B3" s="7">
        <v>1590</v>
      </c>
      <c r="C3" s="7">
        <v>1993</v>
      </c>
      <c r="D3" s="7">
        <v>3427</v>
      </c>
      <c r="E3" s="7">
        <v>3618</v>
      </c>
      <c r="F3" s="7">
        <v>3455</v>
      </c>
      <c r="G3" s="7">
        <v>4190</v>
      </c>
      <c r="H3" s="7">
        <v>4526</v>
      </c>
      <c r="I3" s="7">
        <v>5005</v>
      </c>
      <c r="J3" s="7">
        <v>3888</v>
      </c>
      <c r="K3" s="7">
        <v>5160</v>
      </c>
      <c r="M3" s="12"/>
      <c r="N3" s="13"/>
      <c r="O3" s="13"/>
      <c r="P3" s="13"/>
      <c r="Q3" s="13"/>
      <c r="R3" s="13"/>
      <c r="S3" s="13"/>
      <c r="T3" s="13"/>
      <c r="U3" s="13"/>
      <c r="V3" s="13"/>
      <c r="W3" s="13"/>
      <c r="X3" s="9"/>
    </row>
    <row r="4" spans="1:24" ht="16.5">
      <c r="A4" t="s">
        <v>4</v>
      </c>
      <c r="B4" s="16">
        <v>6224</v>
      </c>
      <c r="C4" s="16">
        <v>16188</v>
      </c>
      <c r="D4" s="16">
        <v>18715</v>
      </c>
      <c r="E4" s="16">
        <v>22571</v>
      </c>
      <c r="F4" s="16">
        <v>24514</v>
      </c>
      <c r="G4" s="16">
        <v>28870</v>
      </c>
      <c r="H4" s="16">
        <v>32561</v>
      </c>
      <c r="I4" s="16">
        <v>32866</v>
      </c>
      <c r="J4" s="16">
        <v>45862</v>
      </c>
      <c r="K4" s="16">
        <v>51207</v>
      </c>
      <c r="M4" s="12"/>
      <c r="N4" s="7"/>
      <c r="O4" s="7"/>
      <c r="P4" s="7"/>
      <c r="Q4" s="7"/>
      <c r="R4" s="7"/>
      <c r="S4" s="7"/>
      <c r="T4" s="7"/>
      <c r="U4" s="7"/>
      <c r="V4" s="7"/>
      <c r="W4" s="7"/>
      <c r="X4" s="10"/>
    </row>
    <row r="5" spans="1:24" ht="16.5">
      <c r="A5" t="s">
        <v>6</v>
      </c>
      <c r="B5" s="4">
        <f t="shared" ref="B5:J5" si="0">B3/B4</f>
        <v>0.25546272493573263</v>
      </c>
      <c r="C5" s="4">
        <f t="shared" si="0"/>
        <v>0.12311588831233013</v>
      </c>
      <c r="D5" s="4">
        <f t="shared" si="0"/>
        <v>0.18311514827678332</v>
      </c>
      <c r="E5" s="4">
        <f t="shared" si="0"/>
        <v>0.16029418280093927</v>
      </c>
      <c r="F5" s="4">
        <f t="shared" si="0"/>
        <v>0.14093987109406869</v>
      </c>
      <c r="G5" s="4">
        <f t="shared" si="0"/>
        <v>0.14513335642535505</v>
      </c>
      <c r="H5" s="4">
        <f t="shared" si="0"/>
        <v>0.13900064494333711</v>
      </c>
      <c r="I5" s="4">
        <f t="shared" si="0"/>
        <v>0.15228503620763098</v>
      </c>
      <c r="J5" s="4">
        <f t="shared" si="0"/>
        <v>8.4776067332432078E-2</v>
      </c>
      <c r="K5" s="4">
        <f>K3/K4</f>
        <v>0.10076747319702384</v>
      </c>
      <c r="M5" s="12"/>
      <c r="N5" s="7"/>
      <c r="O5" s="7"/>
      <c r="P5" s="7"/>
      <c r="Q5" s="7"/>
      <c r="R5" s="7"/>
      <c r="S5" s="7"/>
      <c r="T5" s="7"/>
      <c r="U5" s="7"/>
      <c r="V5" s="7"/>
      <c r="W5" s="7"/>
      <c r="X5" s="10"/>
    </row>
    <row r="7" spans="1:24">
      <c r="A7" s="1" t="s">
        <v>9</v>
      </c>
      <c r="X7"/>
    </row>
    <row r="8" spans="1:24">
      <c r="A8" t="s">
        <v>5</v>
      </c>
      <c r="B8" s="7">
        <v>1254</v>
      </c>
      <c r="C8" s="7">
        <v>1074</v>
      </c>
      <c r="D8" s="7">
        <v>1601</v>
      </c>
      <c r="E8" s="7">
        <v>1260</v>
      </c>
      <c r="F8" s="7">
        <v>1401</v>
      </c>
      <c r="G8" s="7">
        <v>1239</v>
      </c>
      <c r="H8" s="7">
        <v>1566</v>
      </c>
      <c r="I8" s="7">
        <v>2202</v>
      </c>
      <c r="J8" s="7">
        <v>1879</v>
      </c>
      <c r="K8" s="7">
        <v>2080</v>
      </c>
      <c r="X8"/>
    </row>
    <row r="9" spans="1:24">
      <c r="A9" t="s">
        <v>4</v>
      </c>
      <c r="B9" s="16">
        <v>3939</v>
      </c>
      <c r="C9" s="16">
        <v>3868</v>
      </c>
      <c r="D9" s="16">
        <v>4898</v>
      </c>
      <c r="E9" s="16">
        <v>5132</v>
      </c>
      <c r="F9" s="16">
        <v>5911</v>
      </c>
      <c r="G9" s="16">
        <v>6193</v>
      </c>
      <c r="H9" s="16">
        <v>7727</v>
      </c>
      <c r="I9" s="16">
        <v>8991</v>
      </c>
      <c r="J9" s="16">
        <v>12300</v>
      </c>
      <c r="K9" s="16">
        <v>12474</v>
      </c>
      <c r="X9"/>
    </row>
    <row r="10" spans="1:24">
      <c r="A10" t="s">
        <v>6</v>
      </c>
      <c r="B10" s="5">
        <f>B8/B9</f>
        <v>0.31835491241431835</v>
      </c>
      <c r="C10" s="5">
        <f t="shared" ref="C10:K10" si="1">C8/C9</f>
        <v>0.27766287487073421</v>
      </c>
      <c r="D10" s="5">
        <f t="shared" si="1"/>
        <v>0.32686810943242139</v>
      </c>
      <c r="E10" s="5">
        <f t="shared" si="1"/>
        <v>0.24551831644583008</v>
      </c>
      <c r="F10" s="5">
        <f t="shared" si="1"/>
        <v>0.23701573337844697</v>
      </c>
      <c r="G10" s="5">
        <f t="shared" si="1"/>
        <v>0.20006458905215566</v>
      </c>
      <c r="H10" s="5">
        <f t="shared" si="1"/>
        <v>0.20266597644622752</v>
      </c>
      <c r="I10" s="5">
        <f t="shared" si="1"/>
        <v>0.24491157824491158</v>
      </c>
      <c r="J10" s="5">
        <f t="shared" si="1"/>
        <v>0.15276422764227643</v>
      </c>
      <c r="K10" s="5">
        <f t="shared" si="1"/>
        <v>0.16674683341350008</v>
      </c>
      <c r="X10"/>
    </row>
    <row r="11" spans="1:24">
      <c r="T11" s="8"/>
      <c r="X11"/>
    </row>
    <row r="13" spans="1:24">
      <c r="A13" s="1" t="s">
        <v>10</v>
      </c>
      <c r="X13"/>
    </row>
    <row r="14" spans="1:24">
      <c r="A14" t="s">
        <v>5</v>
      </c>
      <c r="B14" s="7">
        <v>1875</v>
      </c>
      <c r="C14" s="7">
        <v>1532</v>
      </c>
      <c r="D14" s="7">
        <v>1860</v>
      </c>
      <c r="E14" s="7">
        <v>1267</v>
      </c>
      <c r="F14" s="7">
        <v>1675</v>
      </c>
      <c r="G14" s="7">
        <v>1557</v>
      </c>
      <c r="H14" s="7">
        <v>2810</v>
      </c>
      <c r="I14" s="7">
        <v>3416</v>
      </c>
      <c r="J14" s="7">
        <v>1703</v>
      </c>
      <c r="K14" s="7">
        <v>4739</v>
      </c>
      <c r="X14"/>
    </row>
    <row r="15" spans="1:24">
      <c r="A15" t="s">
        <v>4</v>
      </c>
      <c r="B15" s="16">
        <v>7390</v>
      </c>
      <c r="C15" s="16">
        <v>8134</v>
      </c>
      <c r="D15" s="16">
        <v>8857</v>
      </c>
      <c r="E15" s="16">
        <v>9510</v>
      </c>
      <c r="F15" s="16">
        <v>10104</v>
      </c>
      <c r="G15" s="16">
        <v>10306</v>
      </c>
      <c r="H15" s="16">
        <v>19850</v>
      </c>
      <c r="I15" s="16">
        <v>20696</v>
      </c>
      <c r="J15" s="16">
        <v>22410</v>
      </c>
      <c r="K15" s="16">
        <v>24119</v>
      </c>
      <c r="X15"/>
    </row>
    <row r="16" spans="1:24">
      <c r="A16" t="s">
        <v>6</v>
      </c>
      <c r="B16" s="5">
        <f>B14/B15</f>
        <v>0.25372124492557513</v>
      </c>
      <c r="C16" s="5">
        <f t="shared" ref="C16:K16" si="2">C14/C15</f>
        <v>0.18834521760511433</v>
      </c>
      <c r="D16" s="5">
        <f t="shared" si="2"/>
        <v>0.21000338715140568</v>
      </c>
      <c r="E16" s="5">
        <f t="shared" si="2"/>
        <v>0.13322818086225027</v>
      </c>
      <c r="F16" s="5">
        <f t="shared" si="2"/>
        <v>0.1657759303246239</v>
      </c>
      <c r="G16" s="5">
        <f t="shared" si="2"/>
        <v>0.15107704249951484</v>
      </c>
      <c r="H16" s="5">
        <f t="shared" si="2"/>
        <v>0.14156171284634761</v>
      </c>
      <c r="I16" s="5">
        <f t="shared" si="2"/>
        <v>0.16505604947816002</v>
      </c>
      <c r="J16" s="5">
        <f t="shared" si="2"/>
        <v>7.599286033020973E-2</v>
      </c>
      <c r="K16" s="5">
        <f t="shared" si="2"/>
        <v>0.19648409967245739</v>
      </c>
      <c r="X16"/>
    </row>
    <row r="17" spans="1:24">
      <c r="M17" s="8"/>
      <c r="X17"/>
    </row>
    <row r="18" spans="1:24">
      <c r="A18" s="1" t="s">
        <v>11</v>
      </c>
      <c r="X18"/>
    </row>
    <row r="19" spans="1:24">
      <c r="A19" t="s">
        <v>5</v>
      </c>
      <c r="B19" s="7">
        <v>1926</v>
      </c>
      <c r="C19" s="7">
        <v>1576</v>
      </c>
      <c r="D19" s="7">
        <v>1577</v>
      </c>
      <c r="E19" s="7">
        <v>1063</v>
      </c>
      <c r="F19" s="7">
        <v>1352</v>
      </c>
      <c r="G19" s="7">
        <v>1457</v>
      </c>
      <c r="H19" s="7">
        <v>1390</v>
      </c>
      <c r="I19" s="7">
        <v>1554</v>
      </c>
      <c r="J19" s="7">
        <v>1118</v>
      </c>
      <c r="K19" s="7">
        <v>2255</v>
      </c>
      <c r="X19"/>
    </row>
    <row r="20" spans="1:24">
      <c r="A20" t="s">
        <v>4</v>
      </c>
      <c r="B20" s="16">
        <v>6805</v>
      </c>
      <c r="C20" s="16">
        <v>7490</v>
      </c>
      <c r="D20" s="16">
        <v>7535</v>
      </c>
      <c r="E20" s="16">
        <v>7848</v>
      </c>
      <c r="F20" s="16">
        <v>8218</v>
      </c>
      <c r="G20" s="16">
        <v>8421</v>
      </c>
      <c r="H20" s="16">
        <v>8813</v>
      </c>
      <c r="I20" s="16">
        <v>9356</v>
      </c>
      <c r="J20" s="16">
        <v>10532</v>
      </c>
      <c r="K20" s="16">
        <v>11544</v>
      </c>
      <c r="X20"/>
    </row>
    <row r="21" spans="1:24">
      <c r="A21" t="s">
        <v>6</v>
      </c>
      <c r="B21" s="5">
        <f>B19/B20</f>
        <v>0.28302718589272596</v>
      </c>
      <c r="C21" s="5">
        <f t="shared" ref="C21:K21" si="3">C19/C20</f>
        <v>0.21041388518024032</v>
      </c>
      <c r="D21" s="5">
        <f t="shared" si="3"/>
        <v>0.20928998009289981</v>
      </c>
      <c r="E21" s="5">
        <f t="shared" si="3"/>
        <v>0.13544852191641182</v>
      </c>
      <c r="F21" s="5">
        <f t="shared" si="3"/>
        <v>0.16451691409101971</v>
      </c>
      <c r="G21" s="5">
        <f t="shared" si="3"/>
        <v>0.17301983137394608</v>
      </c>
      <c r="H21" s="5">
        <f t="shared" si="3"/>
        <v>0.15772154771360491</v>
      </c>
      <c r="I21" s="5">
        <f t="shared" si="3"/>
        <v>0.16609662248824283</v>
      </c>
      <c r="J21" s="5">
        <f t="shared" si="3"/>
        <v>0.10615267755412078</v>
      </c>
      <c r="K21" s="5">
        <f t="shared" si="3"/>
        <v>0.19533957033957033</v>
      </c>
      <c r="X21"/>
    </row>
    <row r="22" spans="1:24">
      <c r="M22" s="8"/>
      <c r="X22"/>
    </row>
    <row r="23" spans="1:24">
      <c r="A23" s="1" t="s">
        <v>12</v>
      </c>
      <c r="X23"/>
    </row>
    <row r="24" spans="1:24">
      <c r="A24" t="s">
        <v>5</v>
      </c>
      <c r="B24" s="13">
        <v>681</v>
      </c>
      <c r="C24" s="13">
        <v>619</v>
      </c>
      <c r="D24" s="13">
        <v>864</v>
      </c>
      <c r="E24" s="13">
        <v>701</v>
      </c>
      <c r="F24" s="13">
        <v>509</v>
      </c>
      <c r="G24" s="13">
        <v>932</v>
      </c>
      <c r="H24" s="7">
        <v>1089</v>
      </c>
      <c r="I24" s="7">
        <v>1117</v>
      </c>
      <c r="J24" s="7">
        <v>1124</v>
      </c>
      <c r="K24" s="13">
        <v>793</v>
      </c>
      <c r="X24"/>
    </row>
    <row r="25" spans="1:24">
      <c r="A25" t="s">
        <v>4</v>
      </c>
      <c r="B25" s="16">
        <v>4125</v>
      </c>
      <c r="C25" s="16">
        <v>4526</v>
      </c>
      <c r="D25" s="16">
        <v>4761</v>
      </c>
      <c r="E25" s="16">
        <v>5038</v>
      </c>
      <c r="F25" s="16">
        <v>5369</v>
      </c>
      <c r="G25" s="16">
        <v>5360</v>
      </c>
      <c r="H25" s="16">
        <v>5274</v>
      </c>
      <c r="I25" s="16">
        <v>5233</v>
      </c>
      <c r="J25" s="16">
        <v>5234</v>
      </c>
      <c r="K25" s="16">
        <v>6174</v>
      </c>
      <c r="X25"/>
    </row>
    <row r="26" spans="1:24">
      <c r="A26" t="s">
        <v>6</v>
      </c>
      <c r="B26" s="5">
        <f>B24/B25</f>
        <v>0.16509090909090909</v>
      </c>
      <c r="C26" s="5">
        <f t="shared" ref="C26:K26" si="4">C24/C25</f>
        <v>0.13676535572249227</v>
      </c>
      <c r="D26" s="5">
        <f t="shared" si="4"/>
        <v>0.18147448015122875</v>
      </c>
      <c r="E26" s="5">
        <f t="shared" si="4"/>
        <v>0.13914251687177451</v>
      </c>
      <c r="F26" s="5">
        <f t="shared" si="4"/>
        <v>9.48035015831626E-2</v>
      </c>
      <c r="G26" s="5">
        <f t="shared" si="4"/>
        <v>0.17388059701492536</v>
      </c>
      <c r="H26" s="5">
        <f t="shared" si="4"/>
        <v>0.20648464163822525</v>
      </c>
      <c r="I26" s="5">
        <f t="shared" si="4"/>
        <v>0.21345308618383335</v>
      </c>
      <c r="J26" s="5">
        <f t="shared" si="4"/>
        <v>0.21474971341230417</v>
      </c>
      <c r="K26" s="5">
        <f t="shared" si="4"/>
        <v>0.12844185293164884</v>
      </c>
      <c r="X26"/>
    </row>
    <row r="27" spans="1:24">
      <c r="X27"/>
    </row>
    <row r="28" spans="1:24">
      <c r="A28" s="1" t="s">
        <v>13</v>
      </c>
      <c r="X28"/>
    </row>
    <row r="29" spans="1:24">
      <c r="A29" t="s">
        <v>5</v>
      </c>
      <c r="B29" t="s">
        <v>7</v>
      </c>
      <c r="C29" t="s">
        <v>7</v>
      </c>
      <c r="D29" t="s">
        <v>7</v>
      </c>
      <c r="E29" t="s">
        <v>7</v>
      </c>
      <c r="F29" t="s">
        <v>7</v>
      </c>
      <c r="G29" t="s">
        <v>7</v>
      </c>
      <c r="H29" t="s">
        <v>7</v>
      </c>
      <c r="I29" s="7">
        <v>1875</v>
      </c>
      <c r="J29" s="7">
        <v>1606</v>
      </c>
      <c r="K29" s="7">
        <v>2090</v>
      </c>
      <c r="S29" s="8"/>
      <c r="X29"/>
    </row>
    <row r="30" spans="1:24">
      <c r="A30" t="s">
        <v>4</v>
      </c>
      <c r="B30" t="s">
        <v>7</v>
      </c>
      <c r="C30" t="s">
        <v>7</v>
      </c>
      <c r="D30" t="s">
        <v>7</v>
      </c>
      <c r="E30" t="s">
        <v>7</v>
      </c>
      <c r="F30" t="s">
        <v>7</v>
      </c>
      <c r="G30" t="s">
        <v>7</v>
      </c>
      <c r="H30" t="s">
        <v>7</v>
      </c>
      <c r="I30" s="16">
        <v>17655</v>
      </c>
      <c r="J30" s="16">
        <v>17587</v>
      </c>
      <c r="K30" s="16">
        <v>16503</v>
      </c>
      <c r="S30" s="8"/>
      <c r="X30"/>
    </row>
    <row r="31" spans="1:24">
      <c r="A31" t="s">
        <v>6</v>
      </c>
      <c r="B31" s="5" t="s">
        <v>7</v>
      </c>
      <c r="C31" s="5" t="s">
        <v>7</v>
      </c>
      <c r="D31" s="5" t="s">
        <v>7</v>
      </c>
      <c r="E31" s="5" t="s">
        <v>7</v>
      </c>
      <c r="F31" s="5" t="s">
        <v>7</v>
      </c>
      <c r="G31" s="5" t="s">
        <v>7</v>
      </c>
      <c r="H31" s="5" t="s">
        <v>7</v>
      </c>
      <c r="I31" s="5">
        <f t="shared" ref="I31:K31" si="5">I29/I30</f>
        <v>0.10620220900594732</v>
      </c>
      <c r="J31" s="5">
        <f t="shared" si="5"/>
        <v>9.1317450389492238E-2</v>
      </c>
      <c r="K31" s="5">
        <f t="shared" si="5"/>
        <v>0.126643640550203</v>
      </c>
      <c r="S31" s="8"/>
      <c r="X31"/>
    </row>
    <row r="32" spans="1:24">
      <c r="S32" s="8"/>
      <c r="X32"/>
    </row>
    <row r="33" spans="1:24">
      <c r="A33" s="1" t="s">
        <v>14</v>
      </c>
      <c r="X33"/>
    </row>
    <row r="34" spans="1:24">
      <c r="A34" t="s">
        <v>5</v>
      </c>
      <c r="B34" s="13">
        <v>257</v>
      </c>
      <c r="C34" s="13">
        <v>255</v>
      </c>
      <c r="D34" s="13">
        <v>520</v>
      </c>
      <c r="E34" s="13">
        <v>382</v>
      </c>
      <c r="F34" s="13">
        <v>364</v>
      </c>
      <c r="G34" s="13">
        <v>256</v>
      </c>
      <c r="H34" s="13">
        <v>580</v>
      </c>
      <c r="I34" s="13">
        <v>772</v>
      </c>
      <c r="J34" s="13">
        <v>883</v>
      </c>
      <c r="K34" s="13">
        <v>700</v>
      </c>
      <c r="X34"/>
    </row>
    <row r="35" spans="1:24">
      <c r="A35" t="s">
        <v>4</v>
      </c>
      <c r="B35" s="16">
        <v>2425</v>
      </c>
      <c r="C35" s="16">
        <v>2714</v>
      </c>
      <c r="D35" s="16">
        <v>2741</v>
      </c>
      <c r="E35" s="16">
        <v>3069</v>
      </c>
      <c r="F35" s="16">
        <v>4529</v>
      </c>
      <c r="G35" s="16">
        <v>4846</v>
      </c>
      <c r="H35" s="16">
        <v>4910</v>
      </c>
      <c r="I35" s="16">
        <v>5028</v>
      </c>
      <c r="J35" s="16">
        <v>4916</v>
      </c>
      <c r="K35" s="16">
        <v>5668</v>
      </c>
      <c r="X35"/>
    </row>
    <row r="36" spans="1:24">
      <c r="A36" t="s">
        <v>6</v>
      </c>
      <c r="B36" s="5">
        <f>B34/B35</f>
        <v>0.10597938144329896</v>
      </c>
      <c r="C36" s="5">
        <f t="shared" ref="C36:K36" si="6">C34/C35</f>
        <v>9.3957258658806192E-2</v>
      </c>
      <c r="D36" s="5">
        <f t="shared" si="6"/>
        <v>0.18971178402043051</v>
      </c>
      <c r="E36" s="5">
        <f t="shared" si="6"/>
        <v>0.12447051156728577</v>
      </c>
      <c r="F36" s="5">
        <f t="shared" si="6"/>
        <v>8.0370942812983001E-2</v>
      </c>
      <c r="G36" s="5">
        <f t="shared" si="6"/>
        <v>5.2827073875361126E-2</v>
      </c>
      <c r="H36" s="5">
        <f t="shared" si="6"/>
        <v>0.11812627291242363</v>
      </c>
      <c r="I36" s="5">
        <f t="shared" si="6"/>
        <v>0.15354017501988862</v>
      </c>
      <c r="J36" s="5">
        <f t="shared" si="6"/>
        <v>0.17961757526444264</v>
      </c>
      <c r="K36" s="5">
        <f t="shared" si="6"/>
        <v>0.12350035285815103</v>
      </c>
      <c r="X36"/>
    </row>
    <row r="37" spans="1:24">
      <c r="M37" s="8"/>
      <c r="X37"/>
    </row>
    <row r="38" spans="1:24">
      <c r="A38" s="1" t="s">
        <v>15</v>
      </c>
      <c r="X38"/>
    </row>
    <row r="39" spans="1:24">
      <c r="A39" t="s">
        <v>5</v>
      </c>
      <c r="B39" s="13">
        <v>513</v>
      </c>
      <c r="C39" s="13">
        <v>249</v>
      </c>
      <c r="D39" s="13">
        <v>245</v>
      </c>
      <c r="E39" s="13">
        <v>196</v>
      </c>
      <c r="F39" s="13">
        <v>359</v>
      </c>
      <c r="G39" s="13">
        <v>282</v>
      </c>
      <c r="H39" s="13">
        <v>249</v>
      </c>
      <c r="I39" s="13">
        <v>677</v>
      </c>
      <c r="J39" s="13">
        <v>805</v>
      </c>
      <c r="K39" s="7">
        <v>1064</v>
      </c>
      <c r="X39"/>
    </row>
    <row r="40" spans="1:24">
      <c r="A40" t="s">
        <v>4</v>
      </c>
      <c r="B40" s="16">
        <v>2502</v>
      </c>
      <c r="C40" s="16">
        <v>3005</v>
      </c>
      <c r="D40" s="16">
        <v>3381</v>
      </c>
      <c r="E40" s="16">
        <v>3679</v>
      </c>
      <c r="F40" s="16">
        <v>3930</v>
      </c>
      <c r="G40" s="16">
        <v>3929</v>
      </c>
      <c r="H40" s="16">
        <v>4206</v>
      </c>
      <c r="I40" s="16">
        <v>7541</v>
      </c>
      <c r="J40" s="16">
        <v>8410</v>
      </c>
      <c r="K40" s="16">
        <v>8544</v>
      </c>
      <c r="X40"/>
    </row>
    <row r="41" spans="1:24">
      <c r="A41" t="s">
        <v>6</v>
      </c>
      <c r="B41" s="5">
        <f>B39/B40</f>
        <v>0.20503597122302158</v>
      </c>
      <c r="C41" s="5">
        <f t="shared" ref="C41:K41" si="7">C39/C40</f>
        <v>8.2861896838602331E-2</v>
      </c>
      <c r="D41" s="5">
        <f t="shared" si="7"/>
        <v>7.2463768115942032E-2</v>
      </c>
      <c r="E41" s="5">
        <f t="shared" si="7"/>
        <v>5.3275346561565642E-2</v>
      </c>
      <c r="F41" s="5">
        <f t="shared" si="7"/>
        <v>9.134860050890585E-2</v>
      </c>
      <c r="G41" s="5">
        <f t="shared" si="7"/>
        <v>7.1773988292186314E-2</v>
      </c>
      <c r="H41" s="5">
        <f t="shared" si="7"/>
        <v>5.9201141226818833E-2</v>
      </c>
      <c r="I41" s="5">
        <f t="shared" si="7"/>
        <v>8.977589179153958E-2</v>
      </c>
      <c r="J41" s="5">
        <f t="shared" si="7"/>
        <v>9.571938168846611E-2</v>
      </c>
      <c r="K41" s="5">
        <f t="shared" si="7"/>
        <v>0.12453183520599251</v>
      </c>
      <c r="X41"/>
    </row>
    <row r="42" spans="1:24">
      <c r="X42"/>
    </row>
    <row r="43" spans="1:24">
      <c r="A43" s="1" t="s">
        <v>16</v>
      </c>
      <c r="X43"/>
    </row>
    <row r="44" spans="1:24">
      <c r="A44" t="s">
        <v>5</v>
      </c>
      <c r="B44" s="13">
        <v>56</v>
      </c>
      <c r="C44" s="13">
        <v>52</v>
      </c>
      <c r="D44" s="13">
        <v>50</v>
      </c>
      <c r="E44" s="13">
        <v>119</v>
      </c>
      <c r="F44" s="11" t="s">
        <v>7</v>
      </c>
      <c r="G44" s="13">
        <v>238</v>
      </c>
      <c r="H44" s="13">
        <v>257</v>
      </c>
      <c r="I44" s="13">
        <v>361</v>
      </c>
      <c r="J44" s="13">
        <v>377</v>
      </c>
      <c r="K44" s="13">
        <v>393</v>
      </c>
      <c r="X44"/>
    </row>
    <row r="45" spans="1:24">
      <c r="A45" t="s">
        <v>4</v>
      </c>
      <c r="B45" s="16">
        <v>784</v>
      </c>
      <c r="C45" s="16">
        <v>1593</v>
      </c>
      <c r="D45" s="16">
        <v>1878</v>
      </c>
      <c r="E45" s="16">
        <v>2191</v>
      </c>
      <c r="F45" s="16" t="s">
        <v>7</v>
      </c>
      <c r="G45" s="16">
        <v>2171</v>
      </c>
      <c r="H45" s="16">
        <v>1934</v>
      </c>
      <c r="I45" s="16">
        <v>1672</v>
      </c>
      <c r="J45" s="16">
        <v>1666</v>
      </c>
      <c r="K45" s="16">
        <v>1689</v>
      </c>
      <c r="X45"/>
    </row>
    <row r="46" spans="1:24">
      <c r="A46" t="s">
        <v>6</v>
      </c>
      <c r="B46" s="5">
        <f>B44/B45</f>
        <v>7.1428571428571425E-2</v>
      </c>
      <c r="C46" s="5">
        <f t="shared" ref="C46:K46" si="8">C44/C45</f>
        <v>3.2642812303829254E-2</v>
      </c>
      <c r="D46" s="5">
        <f t="shared" si="8"/>
        <v>2.6624068157614485E-2</v>
      </c>
      <c r="E46" s="5">
        <f t="shared" si="8"/>
        <v>5.4313099041533544E-2</v>
      </c>
      <c r="F46" s="5" t="s">
        <v>7</v>
      </c>
      <c r="G46" s="5">
        <f t="shared" si="8"/>
        <v>0.10962690004606172</v>
      </c>
      <c r="H46" s="5">
        <f t="shared" si="8"/>
        <v>0.13288521199586351</v>
      </c>
      <c r="I46" s="5">
        <f t="shared" si="8"/>
        <v>0.21590909090909091</v>
      </c>
      <c r="J46" s="5">
        <f t="shared" si="8"/>
        <v>0.22629051620648261</v>
      </c>
      <c r="K46" s="5">
        <f t="shared" si="8"/>
        <v>0.23268206039076378</v>
      </c>
      <c r="X46"/>
    </row>
    <row r="47" spans="1:24">
      <c r="M47" s="8"/>
      <c r="X47"/>
    </row>
    <row r="48" spans="1:24">
      <c r="A48" s="1" t="s">
        <v>17</v>
      </c>
      <c r="X48"/>
    </row>
    <row r="49" spans="1:24">
      <c r="A49" t="s">
        <v>5</v>
      </c>
      <c r="B49" s="13">
        <v>786</v>
      </c>
      <c r="C49" s="13">
        <v>441</v>
      </c>
      <c r="D49" s="13">
        <v>942</v>
      </c>
      <c r="E49" s="13">
        <v>732</v>
      </c>
      <c r="F49" s="13">
        <v>516</v>
      </c>
      <c r="G49" s="13">
        <v>645</v>
      </c>
      <c r="H49" s="13">
        <v>964</v>
      </c>
      <c r="I49" s="13">
        <v>765</v>
      </c>
      <c r="J49" s="13">
        <v>556</v>
      </c>
      <c r="K49" s="13">
        <v>280</v>
      </c>
      <c r="X49"/>
    </row>
    <row r="50" spans="1:24">
      <c r="A50" t="s">
        <v>4</v>
      </c>
      <c r="B50" s="16">
        <v>6346</v>
      </c>
      <c r="C50" s="16">
        <v>6727</v>
      </c>
      <c r="D50" s="16">
        <v>6973</v>
      </c>
      <c r="E50" s="16">
        <v>7307</v>
      </c>
      <c r="F50" s="16">
        <v>7169</v>
      </c>
      <c r="G50" s="16">
        <v>6882</v>
      </c>
      <c r="H50" s="16">
        <v>8346</v>
      </c>
      <c r="I50" s="16">
        <v>8275</v>
      </c>
      <c r="J50" s="16">
        <v>8466</v>
      </c>
      <c r="K50" s="16">
        <v>8698</v>
      </c>
      <c r="X50"/>
    </row>
    <row r="51" spans="1:24">
      <c r="A51" t="s">
        <v>6</v>
      </c>
      <c r="B51" s="5">
        <f>B49/B50</f>
        <v>0.1238575480617712</v>
      </c>
      <c r="C51" s="5">
        <f t="shared" ref="C51:K51" si="9">C49/C50</f>
        <v>6.555671175858481E-2</v>
      </c>
      <c r="D51" s="5">
        <f t="shared" si="9"/>
        <v>0.13509249964147427</v>
      </c>
      <c r="E51" s="5">
        <f t="shared" si="9"/>
        <v>0.10017791159162447</v>
      </c>
      <c r="F51" s="5">
        <f t="shared" si="9"/>
        <v>7.197656576928442E-2</v>
      </c>
      <c r="G51" s="5">
        <f t="shared" si="9"/>
        <v>9.3722755013077599E-2</v>
      </c>
      <c r="H51" s="5">
        <f t="shared" si="9"/>
        <v>0.11550443326144261</v>
      </c>
      <c r="I51" s="5">
        <f t="shared" si="9"/>
        <v>9.2447129909365558E-2</v>
      </c>
      <c r="J51" s="5">
        <f t="shared" si="9"/>
        <v>6.5674462556106775E-2</v>
      </c>
      <c r="K51" s="5">
        <f t="shared" si="9"/>
        <v>3.2191308346746376E-2</v>
      </c>
      <c r="X51"/>
    </row>
    <row r="52" spans="1:24">
      <c r="B52" s="5"/>
      <c r="C52" s="5"/>
      <c r="D52" s="5"/>
      <c r="E52" s="5"/>
      <c r="F52" s="5"/>
      <c r="G52" s="5"/>
      <c r="H52" s="5"/>
      <c r="I52" s="5"/>
      <c r="J52" s="5"/>
      <c r="K52" s="5"/>
      <c r="X52"/>
    </row>
    <row r="53" spans="1:24">
      <c r="A53" s="1" t="s">
        <v>18</v>
      </c>
      <c r="X53"/>
    </row>
    <row r="54" spans="1:24">
      <c r="A54" t="s">
        <v>5</v>
      </c>
      <c r="B54" s="13">
        <v>139</v>
      </c>
      <c r="C54" s="13">
        <v>36</v>
      </c>
      <c r="D54" s="13">
        <v>123</v>
      </c>
      <c r="E54" s="13">
        <v>-74</v>
      </c>
      <c r="F54" s="13">
        <v>233</v>
      </c>
      <c r="G54" s="13">
        <v>262</v>
      </c>
      <c r="H54" s="13">
        <v>97</v>
      </c>
      <c r="I54" s="13">
        <v>300</v>
      </c>
      <c r="J54" s="13">
        <v>421</v>
      </c>
      <c r="K54" s="13">
        <v>615</v>
      </c>
      <c r="X54"/>
    </row>
    <row r="55" spans="1:24">
      <c r="A55" t="s">
        <v>4</v>
      </c>
      <c r="B55" s="16">
        <v>444</v>
      </c>
      <c r="C55" s="16">
        <v>512</v>
      </c>
      <c r="D55" s="16">
        <v>650</v>
      </c>
      <c r="E55" s="16">
        <v>1689</v>
      </c>
      <c r="F55" s="16">
        <v>1807</v>
      </c>
      <c r="G55" s="16">
        <v>1801</v>
      </c>
      <c r="H55" s="16">
        <v>1995</v>
      </c>
      <c r="I55" s="16">
        <v>1947</v>
      </c>
      <c r="J55" s="16">
        <v>1908</v>
      </c>
      <c r="K55" s="16">
        <v>1798</v>
      </c>
      <c r="X55"/>
    </row>
    <row r="56" spans="1:24">
      <c r="A56" t="s">
        <v>6</v>
      </c>
      <c r="B56" s="5">
        <f>B54/B55</f>
        <v>0.31306306306306309</v>
      </c>
      <c r="C56" s="5">
        <f t="shared" ref="C56:K56" si="10">C54/C55</f>
        <v>7.03125E-2</v>
      </c>
      <c r="D56" s="5">
        <f t="shared" si="10"/>
        <v>0.18923076923076923</v>
      </c>
      <c r="E56" s="5">
        <f t="shared" si="10"/>
        <v>-4.3812907045589107E-2</v>
      </c>
      <c r="F56" s="5">
        <f t="shared" si="10"/>
        <v>0.12894299944659657</v>
      </c>
      <c r="G56" s="5">
        <f t="shared" si="10"/>
        <v>0.14547473625763466</v>
      </c>
      <c r="H56" s="5">
        <f t="shared" si="10"/>
        <v>4.8621553884711781E-2</v>
      </c>
      <c r="I56" s="5">
        <f t="shared" si="10"/>
        <v>0.15408320493066255</v>
      </c>
      <c r="J56" s="5">
        <f t="shared" si="10"/>
        <v>0.22064989517819705</v>
      </c>
      <c r="K56" s="5">
        <f t="shared" si="10"/>
        <v>0.34204671857619579</v>
      </c>
      <c r="X56"/>
    </row>
    <row r="57" spans="1:24">
      <c r="X57"/>
    </row>
    <row r="58" spans="1:24">
      <c r="A58" s="1" t="s">
        <v>19</v>
      </c>
      <c r="X58"/>
    </row>
    <row r="59" spans="1:24">
      <c r="A59" t="s">
        <v>5</v>
      </c>
      <c r="B59" s="17">
        <v>357</v>
      </c>
      <c r="C59" s="17">
        <v>174</v>
      </c>
      <c r="D59" s="17">
        <v>378</v>
      </c>
      <c r="E59" s="17">
        <v>332</v>
      </c>
      <c r="F59" s="17">
        <v>354</v>
      </c>
      <c r="G59" s="17">
        <v>330</v>
      </c>
      <c r="H59" s="17">
        <v>267</v>
      </c>
      <c r="I59" s="17">
        <v>396</v>
      </c>
      <c r="J59" s="17">
        <v>493</v>
      </c>
      <c r="K59" s="17">
        <v>764</v>
      </c>
      <c r="X59"/>
    </row>
    <row r="60" spans="1:24">
      <c r="A60" t="s">
        <v>4</v>
      </c>
      <c r="B60" s="16">
        <v>1943</v>
      </c>
      <c r="C60" s="16">
        <v>1886</v>
      </c>
      <c r="D60" s="16">
        <v>2090</v>
      </c>
      <c r="E60" s="16">
        <v>2596</v>
      </c>
      <c r="F60" s="16">
        <v>2985</v>
      </c>
      <c r="G60" s="16">
        <v>3287</v>
      </c>
      <c r="H60" s="16">
        <v>3578</v>
      </c>
      <c r="I60" s="16">
        <v>4088</v>
      </c>
      <c r="J60" s="16">
        <v>3990</v>
      </c>
      <c r="K60" s="16">
        <v>3620</v>
      </c>
      <c r="X60"/>
    </row>
    <row r="61" spans="1:24">
      <c r="A61" t="s">
        <v>6</v>
      </c>
      <c r="B61" s="5">
        <f>B59/B60</f>
        <v>0.18373648996397324</v>
      </c>
      <c r="C61" s="5">
        <f t="shared" ref="C61:K61" si="11">C59/C60</f>
        <v>9.2258748674443267E-2</v>
      </c>
      <c r="D61" s="5">
        <f t="shared" si="11"/>
        <v>0.18086124401913875</v>
      </c>
      <c r="E61" s="5">
        <f t="shared" si="11"/>
        <v>0.12788906009244994</v>
      </c>
      <c r="F61" s="5">
        <f t="shared" si="11"/>
        <v>0.1185929648241206</v>
      </c>
      <c r="G61" s="5">
        <f t="shared" si="11"/>
        <v>0.10039549741405537</v>
      </c>
      <c r="H61" s="5">
        <f t="shared" si="11"/>
        <v>7.4622694242593629E-2</v>
      </c>
      <c r="I61" s="5">
        <f t="shared" si="11"/>
        <v>9.6868884540117411E-2</v>
      </c>
      <c r="J61" s="5">
        <f t="shared" si="11"/>
        <v>0.12355889724310777</v>
      </c>
      <c r="K61" s="5">
        <f t="shared" si="11"/>
        <v>0.21104972375690609</v>
      </c>
      <c r="X61"/>
    </row>
    <row r="62" spans="1:24">
      <c r="M62" s="8"/>
      <c r="X62"/>
    </row>
    <row r="63" spans="1:24">
      <c r="A63" s="1" t="s">
        <v>20</v>
      </c>
      <c r="X63"/>
    </row>
    <row r="64" spans="1:24">
      <c r="A64" t="s">
        <v>5</v>
      </c>
      <c r="B64" s="13">
        <v>372</v>
      </c>
      <c r="C64" s="13">
        <v>288</v>
      </c>
      <c r="D64" s="13">
        <v>267</v>
      </c>
      <c r="E64" s="13">
        <v>260</v>
      </c>
      <c r="F64" s="13">
        <v>57</v>
      </c>
      <c r="G64" s="13">
        <v>199</v>
      </c>
      <c r="H64" s="13">
        <v>462</v>
      </c>
      <c r="I64" s="13">
        <v>676</v>
      </c>
      <c r="J64" s="13">
        <v>587</v>
      </c>
      <c r="K64" s="13">
        <v>654</v>
      </c>
      <c r="L64" s="13"/>
      <c r="X64"/>
    </row>
    <row r="65" spans="1:24">
      <c r="A65" t="s">
        <v>4</v>
      </c>
      <c r="B65" s="16">
        <v>2181</v>
      </c>
      <c r="C65" s="16">
        <v>2613</v>
      </c>
      <c r="D65" s="16">
        <v>2805</v>
      </c>
      <c r="E65" s="16">
        <v>3169</v>
      </c>
      <c r="F65" s="16">
        <v>3162</v>
      </c>
      <c r="G65" s="16">
        <v>3290</v>
      </c>
      <c r="H65" s="16">
        <v>3210</v>
      </c>
      <c r="I65" s="16">
        <v>2975</v>
      </c>
      <c r="J65" s="16">
        <v>3058</v>
      </c>
      <c r="K65" s="16">
        <v>3044</v>
      </c>
      <c r="X65"/>
    </row>
    <row r="66" spans="1:24">
      <c r="A66" t="s">
        <v>6</v>
      </c>
      <c r="B66" s="5">
        <f t="shared" ref="B66:C66" si="12">B64/B65</f>
        <v>0.17056396148555708</v>
      </c>
      <c r="C66" s="5">
        <f t="shared" si="12"/>
        <v>0.11021814006888633</v>
      </c>
      <c r="D66" s="5">
        <f t="shared" ref="D66:K66" si="13">D64/D65</f>
        <v>9.5187165775401067E-2</v>
      </c>
      <c r="E66" s="5">
        <f t="shared" si="13"/>
        <v>8.2044809088040391E-2</v>
      </c>
      <c r="F66" s="5">
        <f t="shared" si="13"/>
        <v>1.8026565464895637E-2</v>
      </c>
      <c r="G66" s="5">
        <f t="shared" si="13"/>
        <v>6.0486322188449848E-2</v>
      </c>
      <c r="H66" s="5">
        <f t="shared" si="13"/>
        <v>0.14392523364485982</v>
      </c>
      <c r="I66" s="5">
        <f t="shared" si="13"/>
        <v>0.22722689075630251</v>
      </c>
      <c r="J66" s="5">
        <f t="shared" si="13"/>
        <v>0.1919555264879006</v>
      </c>
      <c r="K66" s="5">
        <f t="shared" si="13"/>
        <v>0.21484888304862024</v>
      </c>
      <c r="X66"/>
    </row>
    <row r="67" spans="1:24">
      <c r="X67"/>
    </row>
    <row r="68" spans="1:24">
      <c r="A68" s="1" t="s">
        <v>21</v>
      </c>
      <c r="X68"/>
    </row>
    <row r="69" spans="1:24">
      <c r="A69" t="s">
        <v>5</v>
      </c>
      <c r="B69" t="s">
        <v>7</v>
      </c>
      <c r="C69" t="s">
        <v>7</v>
      </c>
      <c r="D69" t="s">
        <v>7</v>
      </c>
      <c r="E69" s="13">
        <v>263</v>
      </c>
      <c r="F69" s="13">
        <v>192</v>
      </c>
      <c r="G69" s="13">
        <v>156</v>
      </c>
      <c r="H69" s="13">
        <v>268</v>
      </c>
      <c r="I69" s="13">
        <v>259</v>
      </c>
      <c r="J69" s="13">
        <v>279</v>
      </c>
      <c r="K69" s="13">
        <v>281</v>
      </c>
      <c r="N69" s="8"/>
      <c r="X69"/>
    </row>
    <row r="70" spans="1:24">
      <c r="A70" t="s">
        <v>4</v>
      </c>
      <c r="B70" t="s">
        <v>7</v>
      </c>
      <c r="C70" t="s">
        <v>7</v>
      </c>
      <c r="D70" t="s">
        <v>7</v>
      </c>
      <c r="E70" s="16">
        <v>905</v>
      </c>
      <c r="F70" s="16">
        <v>1157</v>
      </c>
      <c r="G70" s="16">
        <v>2081</v>
      </c>
      <c r="H70" s="16">
        <v>2325</v>
      </c>
      <c r="I70" s="16">
        <v>2323</v>
      </c>
      <c r="J70" s="16">
        <v>2336</v>
      </c>
      <c r="K70" s="16">
        <v>2343</v>
      </c>
      <c r="N70" s="8"/>
      <c r="X70"/>
    </row>
    <row r="71" spans="1:24">
      <c r="A71" t="s">
        <v>6</v>
      </c>
      <c r="B71" t="s">
        <v>7</v>
      </c>
      <c r="C71" t="s">
        <v>7</v>
      </c>
      <c r="D71" t="s">
        <v>7</v>
      </c>
      <c r="E71" s="5">
        <f t="shared" ref="E71:K71" si="14">E69/E70</f>
        <v>0.29060773480662982</v>
      </c>
      <c r="F71" s="5">
        <f t="shared" si="14"/>
        <v>0.16594641313742436</v>
      </c>
      <c r="G71" s="5">
        <f t="shared" si="14"/>
        <v>7.4963959634790966E-2</v>
      </c>
      <c r="H71" s="5">
        <f t="shared" si="14"/>
        <v>0.11526881720430107</v>
      </c>
      <c r="I71" s="5">
        <f t="shared" si="14"/>
        <v>0.11149375807145932</v>
      </c>
      <c r="J71" s="5">
        <f t="shared" si="14"/>
        <v>0.11943493150684932</v>
      </c>
      <c r="K71" s="5">
        <f t="shared" si="14"/>
        <v>0.11993171148100726</v>
      </c>
      <c r="N71" s="8"/>
      <c r="X71"/>
    </row>
    <row r="72" spans="1:24">
      <c r="O72" s="8"/>
      <c r="X72"/>
    </row>
    <row r="73" spans="1:24">
      <c r="A73" s="1" t="s">
        <v>22</v>
      </c>
      <c r="X73"/>
    </row>
    <row r="74" spans="1:24">
      <c r="A74" t="s">
        <v>5</v>
      </c>
      <c r="B74" s="13">
        <v>126</v>
      </c>
      <c r="C74" s="13">
        <v>70</v>
      </c>
      <c r="D74" s="13">
        <v>82</v>
      </c>
      <c r="E74" s="13">
        <v>34</v>
      </c>
      <c r="F74" s="13">
        <v>47</v>
      </c>
      <c r="G74" s="13">
        <v>40</v>
      </c>
      <c r="H74" s="13">
        <v>129</v>
      </c>
      <c r="I74" s="13">
        <v>101</v>
      </c>
      <c r="J74" s="13">
        <v>150</v>
      </c>
      <c r="K74" s="13">
        <v>133</v>
      </c>
      <c r="X74"/>
    </row>
    <row r="75" spans="1:24">
      <c r="A75" t="s">
        <v>4</v>
      </c>
      <c r="B75">
        <v>444</v>
      </c>
      <c r="C75">
        <v>463</v>
      </c>
      <c r="D75">
        <v>467</v>
      </c>
      <c r="E75">
        <v>490</v>
      </c>
      <c r="F75">
        <v>445</v>
      </c>
      <c r="G75">
        <v>766</v>
      </c>
      <c r="H75" s="16">
        <v>983</v>
      </c>
      <c r="I75" s="16">
        <v>1250</v>
      </c>
      <c r="J75" s="16">
        <v>1257</v>
      </c>
      <c r="K75" s="16">
        <v>1352</v>
      </c>
      <c r="X75"/>
    </row>
    <row r="76" spans="1:24">
      <c r="A76" t="s">
        <v>6</v>
      </c>
      <c r="B76" s="5">
        <f>B74/B75</f>
        <v>0.28378378378378377</v>
      </c>
      <c r="C76" s="5">
        <f t="shared" ref="C76:K76" si="15">C74/C75</f>
        <v>0.15118790496760259</v>
      </c>
      <c r="D76" s="5">
        <f t="shared" si="15"/>
        <v>0.17558886509635974</v>
      </c>
      <c r="E76" s="5">
        <f t="shared" si="15"/>
        <v>6.9387755102040816E-2</v>
      </c>
      <c r="F76" s="5">
        <f t="shared" si="15"/>
        <v>0.10561797752808989</v>
      </c>
      <c r="G76" s="5">
        <f t="shared" si="15"/>
        <v>5.2219321148825062E-2</v>
      </c>
      <c r="H76" s="5">
        <f t="shared" si="15"/>
        <v>0.13123092573753814</v>
      </c>
      <c r="I76" s="5">
        <f t="shared" si="15"/>
        <v>8.0799999999999997E-2</v>
      </c>
      <c r="J76" s="5">
        <f t="shared" si="15"/>
        <v>0.11933174224343675</v>
      </c>
      <c r="K76" s="5">
        <f t="shared" si="15"/>
        <v>9.837278106508876E-2</v>
      </c>
      <c r="X76"/>
    </row>
    <row r="77" spans="1:24">
      <c r="X77"/>
    </row>
    <row r="78" spans="1:24">
      <c r="A78" s="1" t="s">
        <v>23</v>
      </c>
      <c r="X78"/>
    </row>
    <row r="79" spans="1:24">
      <c r="A79" t="s">
        <v>5</v>
      </c>
      <c r="B79" s="18">
        <v>-3</v>
      </c>
      <c r="C79" s="18">
        <v>45</v>
      </c>
      <c r="D79" s="18">
        <v>21</v>
      </c>
      <c r="E79" s="18">
        <v>-22</v>
      </c>
      <c r="F79" s="18">
        <v>25</v>
      </c>
      <c r="G79" s="20" t="s">
        <v>7</v>
      </c>
      <c r="H79" s="18">
        <v>21</v>
      </c>
      <c r="I79" s="18">
        <v>31</v>
      </c>
      <c r="J79" s="18">
        <v>102</v>
      </c>
      <c r="K79" s="18">
        <v>-2</v>
      </c>
      <c r="X79"/>
    </row>
    <row r="80" spans="1:24">
      <c r="A80" t="s">
        <v>4</v>
      </c>
      <c r="B80" s="19">
        <v>174</v>
      </c>
      <c r="C80" s="19">
        <v>211</v>
      </c>
      <c r="D80" s="19">
        <v>254</v>
      </c>
      <c r="E80" s="19">
        <v>253</v>
      </c>
      <c r="F80" s="19">
        <v>279</v>
      </c>
      <c r="G80" s="19" t="s">
        <v>7</v>
      </c>
      <c r="H80" s="19">
        <v>314</v>
      </c>
      <c r="I80" s="19">
        <v>300</v>
      </c>
      <c r="J80" s="19">
        <v>243</v>
      </c>
      <c r="K80" s="19">
        <v>259</v>
      </c>
      <c r="X80"/>
    </row>
    <row r="81" spans="1:24">
      <c r="A81" t="s">
        <v>6</v>
      </c>
      <c r="B81" s="5">
        <f>B79/B80</f>
        <v>-1.7241379310344827E-2</v>
      </c>
      <c r="C81" s="5">
        <f t="shared" ref="C81:K81" si="16">C79/C80</f>
        <v>0.2132701421800948</v>
      </c>
      <c r="D81" s="5">
        <f t="shared" si="16"/>
        <v>8.2677165354330714E-2</v>
      </c>
      <c r="E81" s="5">
        <f t="shared" si="16"/>
        <v>-8.6956521739130432E-2</v>
      </c>
      <c r="F81" s="5">
        <f t="shared" si="16"/>
        <v>8.9605734767025089E-2</v>
      </c>
      <c r="G81" s="5" t="s">
        <v>7</v>
      </c>
      <c r="H81" s="5">
        <f t="shared" si="16"/>
        <v>6.6878980891719744E-2</v>
      </c>
      <c r="I81" s="5">
        <f t="shared" si="16"/>
        <v>0.10333333333333333</v>
      </c>
      <c r="J81" s="5">
        <f t="shared" si="16"/>
        <v>0.41975308641975306</v>
      </c>
      <c r="K81" s="5">
        <f t="shared" si="16"/>
        <v>-7.7220077220077222E-3</v>
      </c>
      <c r="X81"/>
    </row>
    <row r="82" spans="1:24">
      <c r="M82" s="8"/>
      <c r="X82"/>
    </row>
    <row r="83" spans="1:24">
      <c r="A83" s="1" t="s">
        <v>24</v>
      </c>
      <c r="X83"/>
    </row>
    <row r="84" spans="1:24">
      <c r="A84" t="s">
        <v>5</v>
      </c>
      <c r="B84" s="18">
        <v>134</v>
      </c>
      <c r="C84" s="18">
        <v>81</v>
      </c>
      <c r="D84" s="18">
        <v>183</v>
      </c>
      <c r="E84" s="18">
        <v>239</v>
      </c>
      <c r="F84" s="18">
        <v>10</v>
      </c>
      <c r="G84" s="18">
        <v>194</v>
      </c>
      <c r="H84" s="18">
        <v>241</v>
      </c>
      <c r="I84" s="18">
        <v>127</v>
      </c>
      <c r="J84" s="18">
        <v>213</v>
      </c>
      <c r="K84" s="18">
        <v>178</v>
      </c>
      <c r="X84"/>
    </row>
    <row r="85" spans="1:24">
      <c r="A85" t="s">
        <v>4</v>
      </c>
      <c r="B85" s="16">
        <v>625</v>
      </c>
      <c r="C85" s="16">
        <v>828</v>
      </c>
      <c r="D85" s="16">
        <v>855</v>
      </c>
      <c r="E85" s="16">
        <v>831</v>
      </c>
      <c r="F85" s="16">
        <v>972</v>
      </c>
      <c r="G85" s="16">
        <v>983</v>
      </c>
      <c r="H85" s="16">
        <v>1094</v>
      </c>
      <c r="I85" s="16">
        <v>1192</v>
      </c>
      <c r="J85" s="16">
        <v>1292</v>
      </c>
      <c r="K85" s="16">
        <v>1407</v>
      </c>
      <c r="X85"/>
    </row>
    <row r="86" spans="1:24">
      <c r="A86" t="s">
        <v>6</v>
      </c>
      <c r="B86" s="5">
        <f>B84/B85</f>
        <v>0.21440000000000001</v>
      </c>
      <c r="C86" s="5">
        <f t="shared" ref="C86:K86" si="17">C84/C85</f>
        <v>9.7826086956521743E-2</v>
      </c>
      <c r="D86" s="5">
        <f t="shared" si="17"/>
        <v>0.21403508771929824</v>
      </c>
      <c r="E86" s="5">
        <f t="shared" si="17"/>
        <v>0.28760529482551145</v>
      </c>
      <c r="F86" s="5">
        <f t="shared" si="17"/>
        <v>1.0288065843621399E-2</v>
      </c>
      <c r="G86" s="5">
        <f t="shared" si="17"/>
        <v>0.19735503560528994</v>
      </c>
      <c r="H86" s="5">
        <f t="shared" si="17"/>
        <v>0.22029250457038391</v>
      </c>
      <c r="I86" s="5">
        <f t="shared" si="17"/>
        <v>0.10654362416107382</v>
      </c>
      <c r="J86" s="5">
        <f t="shared" si="17"/>
        <v>0.16486068111455107</v>
      </c>
      <c r="K86" s="5">
        <f t="shared" si="17"/>
        <v>0.12651030561478321</v>
      </c>
      <c r="X86"/>
    </row>
    <row r="87" spans="1:24">
      <c r="X87"/>
    </row>
    <row r="88" spans="1:24">
      <c r="A88" s="1" t="s">
        <v>25</v>
      </c>
      <c r="X88"/>
    </row>
    <row r="89" spans="1:24">
      <c r="A89" s="6" t="s">
        <v>5</v>
      </c>
      <c r="B89" s="13">
        <v>200</v>
      </c>
      <c r="C89" s="13">
        <v>170</v>
      </c>
      <c r="D89" s="13">
        <v>109</v>
      </c>
      <c r="E89" s="13">
        <v>145</v>
      </c>
      <c r="F89" s="13">
        <v>210</v>
      </c>
      <c r="G89" s="13">
        <v>197</v>
      </c>
      <c r="H89" s="13">
        <v>142</v>
      </c>
      <c r="I89" s="13">
        <v>76</v>
      </c>
      <c r="J89" s="13">
        <v>222</v>
      </c>
      <c r="K89" s="13">
        <v>98</v>
      </c>
      <c r="X89"/>
    </row>
    <row r="90" spans="1:24">
      <c r="A90" t="s">
        <v>4</v>
      </c>
      <c r="B90" s="16">
        <v>1767</v>
      </c>
      <c r="C90" s="16">
        <v>1644</v>
      </c>
      <c r="D90" s="16">
        <v>1710</v>
      </c>
      <c r="E90" s="16">
        <v>1591</v>
      </c>
      <c r="F90" s="16">
        <v>1541</v>
      </c>
      <c r="G90" s="16">
        <v>1446</v>
      </c>
      <c r="H90" s="16">
        <v>1654</v>
      </c>
      <c r="I90" s="16">
        <v>1713</v>
      </c>
      <c r="J90" s="16">
        <v>2338</v>
      </c>
      <c r="K90" s="16">
        <v>2463</v>
      </c>
      <c r="X90"/>
    </row>
    <row r="91" spans="1:24">
      <c r="A91" t="s">
        <v>6</v>
      </c>
      <c r="B91" s="5">
        <f>B89/B90</f>
        <v>0.11318619128466327</v>
      </c>
      <c r="C91" s="5">
        <f t="shared" ref="C91:K91" si="18">C89/C90</f>
        <v>0.10340632603406326</v>
      </c>
      <c r="D91" s="5">
        <f t="shared" si="18"/>
        <v>6.3742690058479531E-2</v>
      </c>
      <c r="E91" s="5">
        <f t="shared" si="18"/>
        <v>9.1137649277184166E-2</v>
      </c>
      <c r="F91" s="5">
        <f t="shared" si="18"/>
        <v>0.136275146009085</v>
      </c>
      <c r="G91" s="5">
        <f t="shared" si="18"/>
        <v>0.13623789764868602</v>
      </c>
      <c r="H91" s="5">
        <f t="shared" si="18"/>
        <v>8.5852478839177751E-2</v>
      </c>
      <c r="I91" s="5">
        <f t="shared" si="18"/>
        <v>4.4366608289550497E-2</v>
      </c>
      <c r="J91" s="5">
        <f t="shared" si="18"/>
        <v>9.4952951240376393E-2</v>
      </c>
      <c r="K91" s="5">
        <f t="shared" si="18"/>
        <v>3.9788875355257818E-2</v>
      </c>
      <c r="X91"/>
    </row>
    <row r="92" spans="1:24">
      <c r="X92"/>
    </row>
    <row r="93" spans="1:24">
      <c r="A93" s="1" t="s">
        <v>26</v>
      </c>
      <c r="X93"/>
    </row>
    <row r="94" spans="1:24">
      <c r="A94" t="s">
        <v>5</v>
      </c>
      <c r="B94" s="13">
        <v>128</v>
      </c>
      <c r="C94" s="13">
        <v>-3</v>
      </c>
      <c r="D94" s="13">
        <v>87</v>
      </c>
      <c r="E94" s="13">
        <v>106</v>
      </c>
      <c r="F94" s="13">
        <v>63</v>
      </c>
      <c r="G94" s="13">
        <v>48</v>
      </c>
      <c r="H94" s="13">
        <v>75</v>
      </c>
      <c r="I94" s="13">
        <v>163</v>
      </c>
      <c r="J94" s="13">
        <v>86</v>
      </c>
      <c r="K94" s="13">
        <v>-5</v>
      </c>
      <c r="X94"/>
    </row>
    <row r="95" spans="1:24">
      <c r="A95" t="s">
        <v>4</v>
      </c>
      <c r="B95" s="16">
        <v>397</v>
      </c>
      <c r="C95" s="16">
        <v>409</v>
      </c>
      <c r="D95" s="16">
        <v>433</v>
      </c>
      <c r="E95" s="16">
        <v>704</v>
      </c>
      <c r="F95" s="16">
        <v>875</v>
      </c>
      <c r="G95" s="16">
        <v>900</v>
      </c>
      <c r="H95" s="16">
        <v>902</v>
      </c>
      <c r="I95" s="16">
        <v>897</v>
      </c>
      <c r="J95" s="16">
        <v>887</v>
      </c>
      <c r="K95" s="16">
        <v>1022</v>
      </c>
      <c r="X95"/>
    </row>
    <row r="96" spans="1:24">
      <c r="A96" t="s">
        <v>6</v>
      </c>
      <c r="B96" s="5">
        <f>B94/B95</f>
        <v>0.32241813602015112</v>
      </c>
      <c r="C96" s="5">
        <f t="shared" ref="C96:K96" si="19">C94/C95</f>
        <v>-7.3349633251833741E-3</v>
      </c>
      <c r="D96" s="5">
        <f t="shared" si="19"/>
        <v>0.20092378752886836</v>
      </c>
      <c r="E96" s="5">
        <f t="shared" si="19"/>
        <v>0.15056818181818182</v>
      </c>
      <c r="F96" s="5">
        <f t="shared" si="19"/>
        <v>7.1999999999999995E-2</v>
      </c>
      <c r="G96" s="5">
        <f t="shared" si="19"/>
        <v>5.3333333333333337E-2</v>
      </c>
      <c r="H96" s="5">
        <f t="shared" si="19"/>
        <v>8.3148558758314853E-2</v>
      </c>
      <c r="I96" s="5">
        <f t="shared" si="19"/>
        <v>0.18171683389074694</v>
      </c>
      <c r="J96" s="5">
        <f t="shared" si="19"/>
        <v>9.6956031567080048E-2</v>
      </c>
      <c r="K96" s="5">
        <f t="shared" si="19"/>
        <v>-4.8923679060665359E-3</v>
      </c>
      <c r="X96"/>
    </row>
    <row r="97" spans="1:24">
      <c r="X97"/>
    </row>
    <row r="98" spans="1:24">
      <c r="A98" s="1" t="s">
        <v>27</v>
      </c>
      <c r="X98"/>
    </row>
    <row r="99" spans="1:24">
      <c r="A99" t="s">
        <v>5</v>
      </c>
      <c r="B99" s="13">
        <v>81</v>
      </c>
      <c r="C99" s="13">
        <v>61</v>
      </c>
      <c r="D99" s="13">
        <v>92</v>
      </c>
      <c r="E99" s="13">
        <v>43</v>
      </c>
      <c r="F99" s="13">
        <v>66</v>
      </c>
      <c r="G99" s="13">
        <v>67</v>
      </c>
      <c r="H99" s="13">
        <v>140</v>
      </c>
      <c r="I99" s="13">
        <v>61</v>
      </c>
      <c r="J99" s="13">
        <v>71</v>
      </c>
      <c r="K99" s="13">
        <v>58</v>
      </c>
      <c r="X99"/>
    </row>
    <row r="100" spans="1:24">
      <c r="A100" t="s">
        <v>4</v>
      </c>
      <c r="B100">
        <v>506</v>
      </c>
      <c r="C100">
        <v>484</v>
      </c>
      <c r="D100">
        <v>478</v>
      </c>
      <c r="E100">
        <v>463</v>
      </c>
      <c r="F100">
        <v>469</v>
      </c>
      <c r="G100">
        <v>436</v>
      </c>
      <c r="H100">
        <v>365</v>
      </c>
      <c r="I100">
        <v>402</v>
      </c>
      <c r="J100">
        <v>398</v>
      </c>
      <c r="K100">
        <v>460</v>
      </c>
      <c r="X100"/>
    </row>
    <row r="101" spans="1:24">
      <c r="A101" t="s">
        <v>6</v>
      </c>
      <c r="B101" s="5">
        <f>B99/B100</f>
        <v>0.1600790513833992</v>
      </c>
      <c r="C101" s="5">
        <f t="shared" ref="C101:K101" si="20">C99/C100</f>
        <v>0.12603305785123967</v>
      </c>
      <c r="D101" s="5">
        <f t="shared" si="20"/>
        <v>0.19246861924686193</v>
      </c>
      <c r="E101" s="5">
        <f t="shared" si="20"/>
        <v>9.2872570194384454E-2</v>
      </c>
      <c r="F101" s="5">
        <f t="shared" si="20"/>
        <v>0.14072494669509594</v>
      </c>
      <c r="G101" s="5">
        <f t="shared" si="20"/>
        <v>0.1536697247706422</v>
      </c>
      <c r="H101" s="5">
        <f t="shared" si="20"/>
        <v>0.38356164383561642</v>
      </c>
      <c r="I101" s="5">
        <f t="shared" si="20"/>
        <v>0.15174129353233831</v>
      </c>
      <c r="J101" s="5">
        <f t="shared" si="20"/>
        <v>0.17839195979899497</v>
      </c>
      <c r="K101" s="5">
        <f t="shared" si="20"/>
        <v>0.12608695652173912</v>
      </c>
      <c r="X101"/>
    </row>
    <row r="102" spans="1:24">
      <c r="X102"/>
    </row>
    <row r="103" spans="1:24">
      <c r="A103" s="1" t="s">
        <v>68</v>
      </c>
      <c r="X103"/>
    </row>
    <row r="104" spans="1:24">
      <c r="A104" t="s">
        <v>5</v>
      </c>
      <c r="B104" s="13">
        <v>4</v>
      </c>
      <c r="C104" s="13">
        <v>16</v>
      </c>
      <c r="D104" s="13">
        <v>62</v>
      </c>
      <c r="E104" s="13">
        <v>52</v>
      </c>
      <c r="F104" s="13">
        <v>74</v>
      </c>
      <c r="G104" s="13">
        <v>9</v>
      </c>
      <c r="H104" s="13">
        <v>122</v>
      </c>
      <c r="I104" s="13">
        <v>52</v>
      </c>
      <c r="J104" s="13">
        <v>66</v>
      </c>
      <c r="K104" s="13">
        <v>52</v>
      </c>
      <c r="X104"/>
    </row>
    <row r="105" spans="1:24">
      <c r="A105" t="s">
        <v>4</v>
      </c>
      <c r="B105">
        <v>279</v>
      </c>
      <c r="C105">
        <v>329</v>
      </c>
      <c r="D105">
        <v>360</v>
      </c>
      <c r="E105">
        <v>339</v>
      </c>
      <c r="F105">
        <v>243</v>
      </c>
      <c r="G105">
        <v>266</v>
      </c>
      <c r="H105">
        <v>206</v>
      </c>
      <c r="I105">
        <v>271</v>
      </c>
      <c r="J105">
        <v>260</v>
      </c>
      <c r="K105">
        <v>241</v>
      </c>
      <c r="X105"/>
    </row>
    <row r="106" spans="1:24">
      <c r="A106" t="s">
        <v>6</v>
      </c>
      <c r="B106" s="5">
        <f>B104/B105</f>
        <v>1.4336917562724014E-2</v>
      </c>
      <c r="C106" s="5">
        <f t="shared" ref="C106:K106" si="21">C104/C105</f>
        <v>4.8632218844984802E-2</v>
      </c>
      <c r="D106" s="5">
        <f t="shared" si="21"/>
        <v>0.17222222222222222</v>
      </c>
      <c r="E106" s="5">
        <f t="shared" si="21"/>
        <v>0.15339233038348082</v>
      </c>
      <c r="F106" s="5">
        <f t="shared" si="21"/>
        <v>0.30452674897119342</v>
      </c>
      <c r="G106" s="5">
        <f t="shared" si="21"/>
        <v>3.3834586466165412E-2</v>
      </c>
      <c r="H106" s="5">
        <f t="shared" si="21"/>
        <v>0.59223300970873782</v>
      </c>
      <c r="I106" s="5">
        <f t="shared" si="21"/>
        <v>0.1918819188191882</v>
      </c>
      <c r="J106" s="5">
        <f t="shared" si="21"/>
        <v>0.25384615384615383</v>
      </c>
      <c r="K106" s="5">
        <f t="shared" si="21"/>
        <v>0.21576763485477179</v>
      </c>
      <c r="X106"/>
    </row>
    <row r="107" spans="1:24">
      <c r="X107"/>
    </row>
    <row r="108" spans="1:24">
      <c r="A108" s="1" t="s">
        <v>69</v>
      </c>
      <c r="X108"/>
    </row>
    <row r="109" spans="1:24">
      <c r="A109" t="s">
        <v>5</v>
      </c>
      <c r="B109" s="13">
        <v>78</v>
      </c>
      <c r="C109" s="13">
        <v>42</v>
      </c>
      <c r="D109" s="13">
        <v>87</v>
      </c>
      <c r="E109" s="13">
        <v>56</v>
      </c>
      <c r="F109" s="13">
        <v>-2</v>
      </c>
      <c r="G109" s="13">
        <v>56</v>
      </c>
      <c r="H109" s="13">
        <v>130</v>
      </c>
      <c r="I109" s="13">
        <v>18</v>
      </c>
      <c r="J109" s="13">
        <v>156</v>
      </c>
      <c r="K109" s="13">
        <v>71</v>
      </c>
      <c r="X109"/>
    </row>
    <row r="110" spans="1:24">
      <c r="A110" t="s">
        <v>4</v>
      </c>
      <c r="B110">
        <v>524</v>
      </c>
      <c r="C110">
        <v>454</v>
      </c>
      <c r="D110">
        <v>447</v>
      </c>
      <c r="E110">
        <v>403</v>
      </c>
      <c r="F110">
        <v>356</v>
      </c>
      <c r="G110">
        <v>328</v>
      </c>
      <c r="H110">
        <v>399</v>
      </c>
      <c r="I110">
        <v>574</v>
      </c>
      <c r="J110">
        <v>739</v>
      </c>
      <c r="K110">
        <v>835</v>
      </c>
      <c r="X110"/>
    </row>
    <row r="111" spans="1:24">
      <c r="A111" t="s">
        <v>6</v>
      </c>
      <c r="B111" s="5">
        <f>B109/B110</f>
        <v>0.14885496183206107</v>
      </c>
      <c r="C111" s="5">
        <f t="shared" ref="C111:K111" si="22">C109/C110</f>
        <v>9.2511013215859028E-2</v>
      </c>
      <c r="D111" s="5">
        <f t="shared" si="22"/>
        <v>0.19463087248322147</v>
      </c>
      <c r="E111" s="5">
        <f t="shared" si="22"/>
        <v>0.13895781637717122</v>
      </c>
      <c r="F111" s="5">
        <f t="shared" si="22"/>
        <v>-5.6179775280898875E-3</v>
      </c>
      <c r="G111" s="5">
        <f t="shared" si="22"/>
        <v>0.17073170731707318</v>
      </c>
      <c r="H111" s="5">
        <f t="shared" si="22"/>
        <v>0.32581453634085211</v>
      </c>
      <c r="I111" s="5">
        <f t="shared" si="22"/>
        <v>3.1358885017421602E-2</v>
      </c>
      <c r="J111" s="5">
        <f t="shared" si="22"/>
        <v>0.21109607577807848</v>
      </c>
      <c r="K111" s="5">
        <f t="shared" si="22"/>
        <v>8.5029940119760478E-2</v>
      </c>
      <c r="X111"/>
    </row>
    <row r="112" spans="1:24">
      <c r="M112" s="8"/>
      <c r="X112"/>
    </row>
    <row r="113" spans="1:24">
      <c r="A113" s="1" t="s">
        <v>70</v>
      </c>
      <c r="X113"/>
    </row>
    <row r="114" spans="1:24">
      <c r="A114" t="s">
        <v>5</v>
      </c>
      <c r="B114" s="13">
        <v>85</v>
      </c>
      <c r="C114" s="13">
        <v>25</v>
      </c>
      <c r="D114" s="13">
        <v>33</v>
      </c>
      <c r="E114" s="13">
        <v>49</v>
      </c>
      <c r="F114" s="13">
        <v>9</v>
      </c>
      <c r="G114" s="13">
        <v>33</v>
      </c>
      <c r="H114" s="13">
        <v>1</v>
      </c>
      <c r="I114" s="13">
        <v>20</v>
      </c>
      <c r="J114" s="13">
        <v>36</v>
      </c>
      <c r="K114" s="13">
        <v>-2</v>
      </c>
      <c r="X114"/>
    </row>
    <row r="115" spans="1:24">
      <c r="A115" t="s">
        <v>4</v>
      </c>
      <c r="B115">
        <v>132</v>
      </c>
      <c r="C115">
        <v>108</v>
      </c>
      <c r="D115">
        <v>114</v>
      </c>
      <c r="E115">
        <v>145</v>
      </c>
      <c r="F115" s="6">
        <v>160</v>
      </c>
      <c r="G115">
        <v>205</v>
      </c>
      <c r="H115">
        <v>222</v>
      </c>
      <c r="I115">
        <v>397</v>
      </c>
      <c r="J115">
        <v>443</v>
      </c>
      <c r="K115">
        <v>419</v>
      </c>
      <c r="X115"/>
    </row>
    <row r="116" spans="1:24">
      <c r="A116" t="s">
        <v>6</v>
      </c>
      <c r="B116" s="5">
        <f>B114/B115</f>
        <v>0.64393939393939392</v>
      </c>
      <c r="C116" s="5">
        <f t="shared" ref="C116:K116" si="23">C114/C115</f>
        <v>0.23148148148148148</v>
      </c>
      <c r="D116" s="5">
        <f t="shared" si="23"/>
        <v>0.28947368421052633</v>
      </c>
      <c r="E116" s="5">
        <f t="shared" si="23"/>
        <v>0.33793103448275863</v>
      </c>
      <c r="F116" s="5">
        <f t="shared" si="23"/>
        <v>5.6250000000000001E-2</v>
      </c>
      <c r="G116" s="5">
        <f t="shared" si="23"/>
        <v>0.16097560975609757</v>
      </c>
      <c r="H116" s="5">
        <f t="shared" si="23"/>
        <v>4.5045045045045045E-3</v>
      </c>
      <c r="I116" s="5">
        <f t="shared" si="23"/>
        <v>5.0377833753148617E-2</v>
      </c>
      <c r="J116" s="5">
        <f t="shared" si="23"/>
        <v>8.1264108352144468E-2</v>
      </c>
      <c r="K116" s="5">
        <f t="shared" si="23"/>
        <v>-4.7732696897374704E-3</v>
      </c>
      <c r="X116"/>
    </row>
    <row r="117" spans="1:24">
      <c r="X117"/>
    </row>
    <row r="118" spans="1:24">
      <c r="A118" s="1" t="s">
        <v>71</v>
      </c>
      <c r="X118"/>
    </row>
    <row r="119" spans="1:24">
      <c r="A119" t="s">
        <v>5</v>
      </c>
      <c r="B119" s="13">
        <v>134</v>
      </c>
      <c r="C119" s="13">
        <v>32</v>
      </c>
      <c r="D119" s="13">
        <v>27</v>
      </c>
      <c r="E119" s="13">
        <v>127</v>
      </c>
      <c r="F119" s="13">
        <v>83</v>
      </c>
      <c r="G119" s="13">
        <v>78</v>
      </c>
      <c r="H119" s="13">
        <v>72</v>
      </c>
      <c r="I119" s="13">
        <v>34</v>
      </c>
      <c r="J119" s="13">
        <v>49</v>
      </c>
      <c r="K119" s="13">
        <v>15</v>
      </c>
      <c r="X119"/>
    </row>
    <row r="120" spans="1:24">
      <c r="A120" t="s">
        <v>4</v>
      </c>
      <c r="B120">
        <v>305</v>
      </c>
      <c r="C120">
        <v>152</v>
      </c>
      <c r="D120">
        <v>93</v>
      </c>
      <c r="E120">
        <v>325</v>
      </c>
      <c r="F120">
        <v>288</v>
      </c>
      <c r="G120">
        <v>248</v>
      </c>
      <c r="H120">
        <v>284</v>
      </c>
      <c r="I120">
        <v>377</v>
      </c>
      <c r="J120">
        <v>432</v>
      </c>
      <c r="K120">
        <v>440</v>
      </c>
      <c r="X120"/>
    </row>
    <row r="121" spans="1:24">
      <c r="A121" t="s">
        <v>6</v>
      </c>
      <c r="B121" s="5">
        <f>B119/B120</f>
        <v>0.43934426229508194</v>
      </c>
      <c r="C121" s="5">
        <f t="shared" ref="C121:K121" si="24">C119/C120</f>
        <v>0.21052631578947367</v>
      </c>
      <c r="D121" s="5">
        <f t="shared" si="24"/>
        <v>0.29032258064516131</v>
      </c>
      <c r="E121" s="5">
        <f t="shared" si="24"/>
        <v>0.39076923076923076</v>
      </c>
      <c r="F121" s="5">
        <f t="shared" si="24"/>
        <v>0.28819444444444442</v>
      </c>
      <c r="G121" s="5">
        <f t="shared" si="24"/>
        <v>0.31451612903225806</v>
      </c>
      <c r="H121" s="5">
        <f t="shared" si="24"/>
        <v>0.25352112676056338</v>
      </c>
      <c r="I121" s="5">
        <f t="shared" si="24"/>
        <v>9.0185676392572939E-2</v>
      </c>
      <c r="J121" s="5">
        <f t="shared" si="24"/>
        <v>0.11342592592592593</v>
      </c>
      <c r="K121" s="5">
        <f t="shared" si="24"/>
        <v>3.4090909090909088E-2</v>
      </c>
      <c r="X121"/>
    </row>
    <row r="122" spans="1:24">
      <c r="M122" s="8"/>
      <c r="X122"/>
    </row>
    <row r="123" spans="1:24">
      <c r="A123" s="1" t="s">
        <v>72</v>
      </c>
      <c r="X123"/>
    </row>
    <row r="124" spans="1:24">
      <c r="A124" t="s">
        <v>5</v>
      </c>
      <c r="B124" s="13">
        <v>77</v>
      </c>
      <c r="C124" s="13">
        <v>28</v>
      </c>
      <c r="D124" s="13">
        <v>-26</v>
      </c>
      <c r="E124" s="13">
        <v>-107</v>
      </c>
      <c r="F124" s="13">
        <v>61</v>
      </c>
      <c r="G124" s="13">
        <v>151</v>
      </c>
      <c r="H124" s="13">
        <v>43</v>
      </c>
      <c r="I124" s="13">
        <v>55</v>
      </c>
      <c r="J124" s="13">
        <v>93</v>
      </c>
      <c r="K124" s="13">
        <v>22</v>
      </c>
      <c r="X124"/>
    </row>
    <row r="125" spans="1:24">
      <c r="A125" t="s">
        <v>4</v>
      </c>
      <c r="B125" s="16">
        <v>603</v>
      </c>
      <c r="C125" s="16">
        <v>547</v>
      </c>
      <c r="D125" s="16">
        <v>748</v>
      </c>
      <c r="E125" s="16">
        <v>937</v>
      </c>
      <c r="F125" s="16">
        <v>978</v>
      </c>
      <c r="G125" s="16">
        <v>1007</v>
      </c>
      <c r="H125" s="16">
        <v>942</v>
      </c>
      <c r="I125" s="16">
        <v>861</v>
      </c>
      <c r="J125" s="16">
        <v>800</v>
      </c>
      <c r="K125" s="16">
        <v>643</v>
      </c>
      <c r="X125"/>
    </row>
    <row r="126" spans="1:24">
      <c r="A126" t="s">
        <v>6</v>
      </c>
      <c r="B126" s="5">
        <f>B124/B125</f>
        <v>0.12769485903814262</v>
      </c>
      <c r="C126" s="5">
        <f t="shared" ref="C126:K126" si="25">C124/C125</f>
        <v>5.1188299817184646E-2</v>
      </c>
      <c r="D126" s="5">
        <f t="shared" si="25"/>
        <v>-3.4759358288770054E-2</v>
      </c>
      <c r="E126" s="5">
        <f t="shared" si="25"/>
        <v>-0.11419423692636073</v>
      </c>
      <c r="F126" s="5">
        <f t="shared" si="25"/>
        <v>6.2372188139059308E-2</v>
      </c>
      <c r="G126" s="5">
        <f t="shared" si="25"/>
        <v>0.1499503475670308</v>
      </c>
      <c r="H126" s="5">
        <f t="shared" si="25"/>
        <v>4.5647558386411886E-2</v>
      </c>
      <c r="I126" s="5">
        <f t="shared" si="25"/>
        <v>6.3879210220673638E-2</v>
      </c>
      <c r="J126" s="5">
        <f t="shared" si="25"/>
        <v>0.11625000000000001</v>
      </c>
      <c r="K126" s="5">
        <f t="shared" si="25"/>
        <v>3.4214618973561428E-2</v>
      </c>
      <c r="X126"/>
    </row>
    <row r="127" spans="1:24">
      <c r="M127" s="8"/>
      <c r="X127"/>
    </row>
    <row r="128" spans="1:24">
      <c r="A128" s="1" t="s">
        <v>73</v>
      </c>
      <c r="X128"/>
    </row>
    <row r="129" spans="1:24">
      <c r="A129" t="s">
        <v>5</v>
      </c>
      <c r="B129" s="13">
        <v>9</v>
      </c>
      <c r="C129" s="13">
        <v>6</v>
      </c>
      <c r="D129" s="13">
        <v>8</v>
      </c>
      <c r="E129" s="13">
        <v>6</v>
      </c>
      <c r="F129" s="13">
        <v>6</v>
      </c>
      <c r="G129" s="13">
        <v>9</v>
      </c>
      <c r="H129" s="13">
        <v>14</v>
      </c>
      <c r="I129" s="13">
        <v>35</v>
      </c>
      <c r="J129" s="13">
        <v>-59</v>
      </c>
      <c r="K129" s="13">
        <v>-5</v>
      </c>
      <c r="X129"/>
    </row>
    <row r="130" spans="1:24">
      <c r="A130" t="s">
        <v>4</v>
      </c>
      <c r="B130" s="16">
        <v>91</v>
      </c>
      <c r="C130" s="16">
        <v>94</v>
      </c>
      <c r="D130" s="16">
        <v>104</v>
      </c>
      <c r="E130" s="16">
        <v>114</v>
      </c>
      <c r="F130" s="16">
        <v>124</v>
      </c>
      <c r="G130" s="16">
        <v>144</v>
      </c>
      <c r="H130" s="16">
        <v>147</v>
      </c>
      <c r="I130" s="16">
        <v>158</v>
      </c>
      <c r="J130" s="16">
        <v>181</v>
      </c>
      <c r="K130" s="16">
        <v>168</v>
      </c>
      <c r="X130"/>
    </row>
    <row r="131" spans="1:24">
      <c r="A131" t="s">
        <v>6</v>
      </c>
      <c r="B131" s="5">
        <f>B129/B130</f>
        <v>9.8901098901098897E-2</v>
      </c>
      <c r="C131" s="5">
        <f t="shared" ref="C131:K131" si="26">C129/C130</f>
        <v>6.3829787234042548E-2</v>
      </c>
      <c r="D131" s="5">
        <f t="shared" si="26"/>
        <v>7.6923076923076927E-2</v>
      </c>
      <c r="E131" s="5">
        <f t="shared" si="26"/>
        <v>5.2631578947368418E-2</v>
      </c>
      <c r="F131" s="5">
        <f t="shared" si="26"/>
        <v>4.8387096774193547E-2</v>
      </c>
      <c r="G131" s="5">
        <f t="shared" si="26"/>
        <v>6.25E-2</v>
      </c>
      <c r="H131" s="5">
        <f t="shared" si="26"/>
        <v>9.5238095238095233E-2</v>
      </c>
      <c r="I131" s="5">
        <f t="shared" si="26"/>
        <v>0.22151898734177214</v>
      </c>
      <c r="J131" s="5">
        <f t="shared" si="26"/>
        <v>-0.32596685082872928</v>
      </c>
      <c r="K131" s="5">
        <f t="shared" si="26"/>
        <v>-2.976190476190476E-2</v>
      </c>
      <c r="X131"/>
    </row>
    <row r="132" spans="1:24">
      <c r="M132" s="8"/>
      <c r="X132"/>
    </row>
    <row r="133" spans="1:24">
      <c r="A133" s="1" t="s">
        <v>74</v>
      </c>
      <c r="X133"/>
    </row>
    <row r="134" spans="1:24">
      <c r="A134" t="s">
        <v>5</v>
      </c>
      <c r="B134" s="13">
        <v>27</v>
      </c>
      <c r="C134" s="13">
        <v>-3</v>
      </c>
      <c r="D134" s="13">
        <v>0</v>
      </c>
      <c r="E134" s="13">
        <v>2</v>
      </c>
      <c r="F134" s="13">
        <v>0</v>
      </c>
      <c r="G134" s="13">
        <v>-13</v>
      </c>
      <c r="H134" s="13">
        <v>43</v>
      </c>
      <c r="I134" s="13">
        <v>29</v>
      </c>
      <c r="J134" s="13">
        <v>15</v>
      </c>
      <c r="K134" s="13">
        <v>-26</v>
      </c>
      <c r="X134"/>
    </row>
    <row r="135" spans="1:24">
      <c r="A135" t="s">
        <v>4</v>
      </c>
      <c r="B135" s="16">
        <v>146</v>
      </c>
      <c r="C135" s="16">
        <v>138</v>
      </c>
      <c r="D135" s="16">
        <v>152</v>
      </c>
      <c r="E135" s="16">
        <v>166</v>
      </c>
      <c r="F135" s="16">
        <v>185</v>
      </c>
      <c r="G135" s="16">
        <v>217</v>
      </c>
      <c r="H135" s="16">
        <v>229</v>
      </c>
      <c r="I135" s="16">
        <v>257</v>
      </c>
      <c r="J135" s="16">
        <v>286</v>
      </c>
      <c r="K135" s="16">
        <v>302</v>
      </c>
      <c r="X135"/>
    </row>
    <row r="136" spans="1:24">
      <c r="A136" t="s">
        <v>6</v>
      </c>
      <c r="B136" s="5">
        <f>B134/B135</f>
        <v>0.18493150684931506</v>
      </c>
      <c r="C136" s="5">
        <f t="shared" ref="C136:K136" si="27">C134/C135</f>
        <v>-2.1739130434782608E-2</v>
      </c>
      <c r="D136" s="5">
        <f t="shared" si="27"/>
        <v>0</v>
      </c>
      <c r="E136" s="5">
        <f t="shared" si="27"/>
        <v>1.2048192771084338E-2</v>
      </c>
      <c r="F136" s="5">
        <f t="shared" si="27"/>
        <v>0</v>
      </c>
      <c r="G136" s="5">
        <f t="shared" si="27"/>
        <v>-5.9907834101382486E-2</v>
      </c>
      <c r="H136" s="5">
        <f t="shared" si="27"/>
        <v>0.18777292576419213</v>
      </c>
      <c r="I136" s="5">
        <f t="shared" si="27"/>
        <v>0.11284046692607004</v>
      </c>
      <c r="J136" s="5">
        <f t="shared" si="27"/>
        <v>5.2447552447552448E-2</v>
      </c>
      <c r="K136" s="5">
        <f t="shared" si="27"/>
        <v>-8.6092715231788075E-2</v>
      </c>
      <c r="X136"/>
    </row>
    <row r="137" spans="1:24">
      <c r="M137" s="8"/>
      <c r="X137"/>
    </row>
    <row r="138" spans="1:24">
      <c r="A138" s="1" t="s">
        <v>75</v>
      </c>
      <c r="X138"/>
    </row>
    <row r="139" spans="1:24">
      <c r="A139" t="s">
        <v>5</v>
      </c>
      <c r="B139" s="21">
        <v>3.73</v>
      </c>
      <c r="C139" s="21">
        <v>-1.91</v>
      </c>
      <c r="D139" s="21">
        <v>5.72</v>
      </c>
      <c r="E139" s="21">
        <v>4.67</v>
      </c>
      <c r="F139" s="21">
        <v>7.66</v>
      </c>
      <c r="G139" s="21">
        <v>7.77</v>
      </c>
      <c r="H139" s="21">
        <v>14.46</v>
      </c>
      <c r="I139" s="21">
        <v>5.42</v>
      </c>
      <c r="J139" s="21">
        <v>-10.4</v>
      </c>
      <c r="K139" s="21">
        <v>8.2899999999999991</v>
      </c>
      <c r="X139"/>
    </row>
    <row r="140" spans="1:24">
      <c r="A140" t="s">
        <v>4</v>
      </c>
      <c r="B140" s="16">
        <v>43.349999999999994</v>
      </c>
      <c r="C140" s="16">
        <v>54.28</v>
      </c>
      <c r="D140" s="16">
        <v>54.2</v>
      </c>
      <c r="E140" s="16">
        <v>55.540000000000006</v>
      </c>
      <c r="F140" s="16">
        <v>54.129999999999995</v>
      </c>
      <c r="G140" s="16">
        <v>50.480000000000004</v>
      </c>
      <c r="H140" s="16">
        <v>47.22</v>
      </c>
      <c r="I140" s="16">
        <v>83.820000000000007</v>
      </c>
      <c r="J140" s="16">
        <v>183.29000000000002</v>
      </c>
      <c r="K140" s="16">
        <v>184.22</v>
      </c>
      <c r="X140"/>
    </row>
    <row r="141" spans="1:24">
      <c r="A141" t="s">
        <v>6</v>
      </c>
      <c r="B141" s="5">
        <f>B139/B140</f>
        <v>8.6043829296424457E-2</v>
      </c>
      <c r="C141" s="5">
        <f t="shared" ref="C141:K141" si="28">C139/C140</f>
        <v>-3.5187914517317613E-2</v>
      </c>
      <c r="D141" s="5">
        <f t="shared" si="28"/>
        <v>0.10553505535055349</v>
      </c>
      <c r="E141" s="5">
        <f t="shared" si="28"/>
        <v>8.4083543392149795E-2</v>
      </c>
      <c r="F141" s="5">
        <f t="shared" si="28"/>
        <v>0.1415111767966008</v>
      </c>
      <c r="G141" s="5">
        <f t="shared" si="28"/>
        <v>0.15392234548335973</v>
      </c>
      <c r="H141" s="5">
        <f t="shared" si="28"/>
        <v>0.30622617534942825</v>
      </c>
      <c r="I141" s="5">
        <f t="shared" si="28"/>
        <v>6.4662371748985911E-2</v>
      </c>
      <c r="J141" s="5">
        <f t="shared" si="28"/>
        <v>-5.6740684161710943E-2</v>
      </c>
      <c r="K141" s="5">
        <f t="shared" si="28"/>
        <v>4.5000542829225922E-2</v>
      </c>
      <c r="X141"/>
    </row>
    <row r="142" spans="1:24">
      <c r="X142"/>
    </row>
    <row r="143" spans="1:24">
      <c r="A143" s="1" t="s">
        <v>76</v>
      </c>
      <c r="X143"/>
    </row>
    <row r="144" spans="1:24">
      <c r="A144" t="s">
        <v>5</v>
      </c>
      <c r="B144" s="13">
        <v>17</v>
      </c>
      <c r="C144" s="13">
        <v>-1</v>
      </c>
      <c r="D144" s="13">
        <v>9</v>
      </c>
      <c r="E144" s="13">
        <v>2</v>
      </c>
      <c r="F144" s="13">
        <v>20</v>
      </c>
      <c r="G144" s="13">
        <v>34</v>
      </c>
      <c r="H144" s="13">
        <v>16</v>
      </c>
      <c r="I144" s="13">
        <v>26</v>
      </c>
      <c r="J144" s="13">
        <v>13</v>
      </c>
      <c r="K144" s="13">
        <v>21</v>
      </c>
      <c r="X144"/>
    </row>
    <row r="145" spans="1:24">
      <c r="A145" t="s">
        <v>4</v>
      </c>
      <c r="B145" s="16">
        <v>188</v>
      </c>
      <c r="C145" s="16">
        <v>205</v>
      </c>
      <c r="D145" s="16">
        <v>205</v>
      </c>
      <c r="E145" s="16">
        <v>200</v>
      </c>
      <c r="F145" s="16">
        <v>190</v>
      </c>
      <c r="G145" s="16">
        <v>173</v>
      </c>
      <c r="H145" s="16">
        <v>160</v>
      </c>
      <c r="I145" s="16">
        <v>212</v>
      </c>
      <c r="J145" s="16">
        <v>214</v>
      </c>
      <c r="K145" s="16">
        <v>212</v>
      </c>
      <c r="X145"/>
    </row>
    <row r="146" spans="1:24">
      <c r="A146" t="s">
        <v>6</v>
      </c>
      <c r="B146" s="5">
        <f>B144/B145</f>
        <v>9.0425531914893623E-2</v>
      </c>
      <c r="C146" s="5">
        <f t="shared" ref="C146:K146" si="29">C144/C145</f>
        <v>-4.8780487804878049E-3</v>
      </c>
      <c r="D146" s="5">
        <f t="shared" si="29"/>
        <v>4.3902439024390241E-2</v>
      </c>
      <c r="E146" s="5">
        <f t="shared" si="29"/>
        <v>0.01</v>
      </c>
      <c r="F146" s="5">
        <f t="shared" si="29"/>
        <v>0.10526315789473684</v>
      </c>
      <c r="G146" s="5">
        <f t="shared" si="29"/>
        <v>0.19653179190751446</v>
      </c>
      <c r="H146" s="5">
        <f t="shared" si="29"/>
        <v>0.1</v>
      </c>
      <c r="I146" s="5">
        <f t="shared" si="29"/>
        <v>0.12264150943396226</v>
      </c>
      <c r="J146" s="5">
        <f t="shared" si="29"/>
        <v>6.0747663551401869E-2</v>
      </c>
      <c r="K146" s="5">
        <f t="shared" si="29"/>
        <v>9.9056603773584911E-2</v>
      </c>
      <c r="X146"/>
    </row>
    <row r="147" spans="1:24">
      <c r="M147" s="8"/>
      <c r="X147"/>
    </row>
    <row r="148" spans="1:24">
      <c r="A148" s="1" t="s">
        <v>77</v>
      </c>
      <c r="X148"/>
    </row>
    <row r="149" spans="1:24">
      <c r="A149" t="s">
        <v>5</v>
      </c>
      <c r="B149" s="13">
        <v>2</v>
      </c>
      <c r="C149" s="13">
        <v>19</v>
      </c>
      <c r="D149" s="13">
        <v>11</v>
      </c>
      <c r="E149" s="13">
        <v>12</v>
      </c>
      <c r="F149" s="13">
        <v>-11</v>
      </c>
      <c r="G149" s="13">
        <v>18</v>
      </c>
      <c r="H149" s="13">
        <v>25</v>
      </c>
      <c r="I149" s="13">
        <v>34</v>
      </c>
      <c r="J149" s="13">
        <v>26</v>
      </c>
      <c r="K149" s="13">
        <v>8</v>
      </c>
      <c r="X149"/>
    </row>
    <row r="150" spans="1:24">
      <c r="A150" t="s">
        <v>4</v>
      </c>
      <c r="B150" s="16">
        <v>144</v>
      </c>
      <c r="C150" s="16">
        <v>142</v>
      </c>
      <c r="D150" s="16">
        <v>144</v>
      </c>
      <c r="E150" s="16">
        <v>117</v>
      </c>
      <c r="F150" s="16">
        <v>102</v>
      </c>
      <c r="G150" s="16">
        <v>113</v>
      </c>
      <c r="H150" s="16">
        <v>137</v>
      </c>
      <c r="I150" s="16">
        <v>116</v>
      </c>
      <c r="J150" s="16">
        <v>119</v>
      </c>
      <c r="K150" s="16">
        <v>117</v>
      </c>
      <c r="X150"/>
    </row>
    <row r="151" spans="1:24">
      <c r="A151" t="s">
        <v>6</v>
      </c>
      <c r="B151" s="5">
        <f>B149/B150</f>
        <v>1.3888888888888888E-2</v>
      </c>
      <c r="C151" s="5">
        <f t="shared" ref="C151:K151" si="30">C149/C150</f>
        <v>0.13380281690140844</v>
      </c>
      <c r="D151" s="5">
        <f t="shared" si="30"/>
        <v>7.6388888888888895E-2</v>
      </c>
      <c r="E151" s="5">
        <f t="shared" si="30"/>
        <v>0.10256410256410256</v>
      </c>
      <c r="F151" s="5">
        <f t="shared" si="30"/>
        <v>-0.10784313725490197</v>
      </c>
      <c r="G151" s="5">
        <f t="shared" si="30"/>
        <v>0.15929203539823009</v>
      </c>
      <c r="H151" s="5">
        <f t="shared" si="30"/>
        <v>0.18248175182481752</v>
      </c>
      <c r="I151" s="5">
        <f t="shared" si="30"/>
        <v>0.29310344827586204</v>
      </c>
      <c r="J151" s="5">
        <f t="shared" si="30"/>
        <v>0.21848739495798319</v>
      </c>
      <c r="K151" s="5">
        <f t="shared" si="30"/>
        <v>6.8376068376068383E-2</v>
      </c>
      <c r="X151"/>
    </row>
    <row r="152" spans="1:24">
      <c r="X152"/>
    </row>
    <row r="153" spans="1:24">
      <c r="A153" s="1" t="s">
        <v>78</v>
      </c>
      <c r="X153"/>
    </row>
    <row r="154" spans="1:24">
      <c r="A154" t="s">
        <v>5</v>
      </c>
      <c r="B154" s="13">
        <v>-6</v>
      </c>
      <c r="C154" s="13">
        <v>2</v>
      </c>
      <c r="D154" s="21">
        <v>6.86</v>
      </c>
      <c r="E154" s="21">
        <v>-5.86</v>
      </c>
      <c r="F154" s="21">
        <v>33.299999999999997</v>
      </c>
      <c r="G154" s="21">
        <v>16.7</v>
      </c>
      <c r="H154" s="13">
        <v>21</v>
      </c>
      <c r="I154" s="13">
        <v>196</v>
      </c>
      <c r="J154" s="13">
        <v>4</v>
      </c>
      <c r="K154" s="13">
        <v>5</v>
      </c>
      <c r="X154"/>
    </row>
    <row r="155" spans="1:24">
      <c r="A155" t="s">
        <v>4</v>
      </c>
      <c r="B155" s="16">
        <v>105</v>
      </c>
      <c r="C155" s="16">
        <v>77</v>
      </c>
      <c r="D155" s="16">
        <v>114.21</v>
      </c>
      <c r="E155" s="16">
        <v>155.72</v>
      </c>
      <c r="F155" s="16">
        <v>223.87</v>
      </c>
      <c r="G155" s="16">
        <v>283.89</v>
      </c>
      <c r="H155" s="16">
        <v>353</v>
      </c>
      <c r="I155" s="16">
        <v>304</v>
      </c>
      <c r="J155" s="16">
        <v>257</v>
      </c>
      <c r="K155" s="16">
        <v>242</v>
      </c>
      <c r="X155"/>
    </row>
    <row r="156" spans="1:24">
      <c r="A156" t="s">
        <v>6</v>
      </c>
      <c r="B156" s="5">
        <f>B154/B155</f>
        <v>-5.7142857142857141E-2</v>
      </c>
      <c r="C156" s="5">
        <f t="shared" ref="C156:K156" si="31">C154/C155</f>
        <v>2.5974025974025976E-2</v>
      </c>
      <c r="D156" s="5">
        <f t="shared" si="31"/>
        <v>6.0064792925313026E-2</v>
      </c>
      <c r="E156" s="5">
        <f t="shared" si="31"/>
        <v>-3.7631646545080916E-2</v>
      </c>
      <c r="F156" s="5">
        <f t="shared" si="31"/>
        <v>0.14874704069325947</v>
      </c>
      <c r="G156" s="5">
        <f t="shared" si="31"/>
        <v>5.88256014653563E-2</v>
      </c>
      <c r="H156" s="5">
        <f t="shared" si="31"/>
        <v>5.9490084985835696E-2</v>
      </c>
      <c r="I156" s="5">
        <f t="shared" si="31"/>
        <v>0.64473684210526316</v>
      </c>
      <c r="J156" s="5">
        <f t="shared" si="31"/>
        <v>1.556420233463035E-2</v>
      </c>
      <c r="K156" s="5">
        <f t="shared" si="31"/>
        <v>2.0661157024793389E-2</v>
      </c>
      <c r="X156"/>
    </row>
    <row r="157" spans="1:24">
      <c r="X157"/>
    </row>
    <row r="158" spans="1:24">
      <c r="A158" s="1" t="s">
        <v>79</v>
      </c>
      <c r="X158"/>
    </row>
    <row r="159" spans="1:24">
      <c r="A159" t="s">
        <v>5</v>
      </c>
      <c r="B159" s="21">
        <v>2.59</v>
      </c>
      <c r="C159" s="21">
        <v>-0.7</v>
      </c>
      <c r="D159" s="21">
        <v>-0.42</v>
      </c>
      <c r="E159" s="21">
        <v>0.04</v>
      </c>
      <c r="F159" s="21">
        <v>-0.19</v>
      </c>
      <c r="G159" s="21">
        <v>-0.45</v>
      </c>
      <c r="H159" s="21">
        <v>-0.83</v>
      </c>
      <c r="I159" s="21">
        <v>-0.22</v>
      </c>
      <c r="J159" s="21">
        <v>0.37</v>
      </c>
      <c r="K159" s="21">
        <v>0.95</v>
      </c>
      <c r="X159"/>
    </row>
    <row r="160" spans="1:24">
      <c r="A160" t="s">
        <v>4</v>
      </c>
      <c r="B160" s="16">
        <v>0.2599999999999999</v>
      </c>
      <c r="C160" s="16">
        <v>1.4900000000000002</v>
      </c>
      <c r="D160" s="16">
        <v>3.38</v>
      </c>
      <c r="E160" s="16">
        <v>3.71</v>
      </c>
      <c r="F160" s="16">
        <v>4.43</v>
      </c>
      <c r="G160" s="16">
        <v>4.97</v>
      </c>
      <c r="H160" s="16">
        <v>6.27</v>
      </c>
      <c r="I160" s="16">
        <v>5.07</v>
      </c>
      <c r="J160" s="16">
        <v>5.1400000000000006</v>
      </c>
      <c r="K160" s="16">
        <v>4.7299999999999995</v>
      </c>
      <c r="X160"/>
    </row>
    <row r="161" spans="1:24">
      <c r="A161" t="s">
        <v>6</v>
      </c>
      <c r="B161" s="5">
        <f>B159/B160</f>
        <v>9.9615384615384652</v>
      </c>
      <c r="C161" s="5">
        <f t="shared" ref="C161:K161" si="32">C159/C160</f>
        <v>-0.46979865771812068</v>
      </c>
      <c r="D161" s="5">
        <f t="shared" si="32"/>
        <v>-0.1242603550295858</v>
      </c>
      <c r="E161" s="5">
        <f t="shared" si="32"/>
        <v>1.078167115902965E-2</v>
      </c>
      <c r="F161" s="5">
        <f t="shared" si="32"/>
        <v>-4.2889390519187359E-2</v>
      </c>
      <c r="G161" s="5">
        <f t="shared" si="32"/>
        <v>-9.0543259557344075E-2</v>
      </c>
      <c r="H161" s="5">
        <f t="shared" si="32"/>
        <v>-0.13237639553429029</v>
      </c>
      <c r="I161" s="5">
        <f t="shared" si="32"/>
        <v>-4.3392504930966469E-2</v>
      </c>
      <c r="J161" s="5">
        <f t="shared" si="32"/>
        <v>7.1984435797665364E-2</v>
      </c>
      <c r="K161" s="5">
        <f t="shared" si="32"/>
        <v>0.20084566596194503</v>
      </c>
      <c r="X161"/>
    </row>
    <row r="162" spans="1:24">
      <c r="X162"/>
    </row>
    <row r="163" spans="1:24">
      <c r="A163" s="1" t="s">
        <v>80</v>
      </c>
      <c r="X163"/>
    </row>
    <row r="164" spans="1:24">
      <c r="A164" t="s">
        <v>5</v>
      </c>
      <c r="B164" s="13">
        <v>14</v>
      </c>
      <c r="C164" s="13">
        <v>13</v>
      </c>
      <c r="D164" s="21">
        <v>15.29</v>
      </c>
      <c r="E164" s="21">
        <v>9.19</v>
      </c>
      <c r="F164" s="13">
        <v>10</v>
      </c>
      <c r="G164" s="13">
        <v>-9</v>
      </c>
      <c r="H164" s="13">
        <v>8</v>
      </c>
      <c r="I164" s="13">
        <v>15</v>
      </c>
      <c r="J164" s="13">
        <v>10</v>
      </c>
      <c r="K164" s="13">
        <v>40</v>
      </c>
      <c r="X164"/>
    </row>
    <row r="165" spans="1:24">
      <c r="A165" t="s">
        <v>4</v>
      </c>
      <c r="B165" s="16">
        <v>125</v>
      </c>
      <c r="C165" s="16">
        <v>121</v>
      </c>
      <c r="D165" s="16">
        <v>115</v>
      </c>
      <c r="E165" s="16">
        <v>113</v>
      </c>
      <c r="F165" s="16">
        <v>115</v>
      </c>
      <c r="G165" s="16">
        <v>130</v>
      </c>
      <c r="H165" s="16">
        <v>141</v>
      </c>
      <c r="I165" s="16">
        <v>139</v>
      </c>
      <c r="J165" s="16">
        <v>145</v>
      </c>
      <c r="K165" s="16">
        <v>135</v>
      </c>
      <c r="X165"/>
    </row>
    <row r="166" spans="1:24">
      <c r="A166" t="s">
        <v>6</v>
      </c>
      <c r="B166" s="5">
        <f>B164/B165</f>
        <v>0.112</v>
      </c>
      <c r="C166" s="5">
        <f t="shared" ref="C166:K166" si="33">C164/C165</f>
        <v>0.10743801652892562</v>
      </c>
      <c r="D166" s="5">
        <f t="shared" si="33"/>
        <v>0.13295652173913042</v>
      </c>
      <c r="E166" s="5">
        <f t="shared" si="33"/>
        <v>8.1327433628318582E-2</v>
      </c>
      <c r="F166" s="5">
        <f t="shared" si="33"/>
        <v>8.6956521739130432E-2</v>
      </c>
      <c r="G166" s="5">
        <f t="shared" si="33"/>
        <v>-6.9230769230769235E-2</v>
      </c>
      <c r="H166" s="5">
        <f t="shared" si="33"/>
        <v>5.6737588652482268E-2</v>
      </c>
      <c r="I166" s="5">
        <f t="shared" si="33"/>
        <v>0.1079136690647482</v>
      </c>
      <c r="J166" s="5">
        <f t="shared" si="33"/>
        <v>6.8965517241379309E-2</v>
      </c>
      <c r="K166" s="5">
        <f t="shared" si="33"/>
        <v>0.29629629629629628</v>
      </c>
      <c r="X166"/>
    </row>
    <row r="167" spans="1:24">
      <c r="M167" s="8"/>
      <c r="X167"/>
    </row>
    <row r="168" spans="1:24">
      <c r="A168" s="1" t="s">
        <v>81</v>
      </c>
      <c r="X168"/>
    </row>
    <row r="169" spans="1:24">
      <c r="A169" t="s">
        <v>5</v>
      </c>
      <c r="B169" s="13">
        <v>69</v>
      </c>
      <c r="C169" s="13">
        <v>139</v>
      </c>
      <c r="D169" s="13">
        <v>51</v>
      </c>
      <c r="E169" s="13">
        <v>9</v>
      </c>
      <c r="F169" s="13">
        <v>123</v>
      </c>
      <c r="G169" s="13">
        <v>89</v>
      </c>
      <c r="H169" s="13">
        <v>79</v>
      </c>
      <c r="I169" s="13">
        <v>47</v>
      </c>
      <c r="J169" s="13">
        <v>126</v>
      </c>
      <c r="K169" s="13">
        <v>89</v>
      </c>
      <c r="X169"/>
    </row>
    <row r="170" spans="1:24">
      <c r="A170" t="s">
        <v>4</v>
      </c>
      <c r="B170" s="16">
        <v>604</v>
      </c>
      <c r="C170" s="16">
        <v>644</v>
      </c>
      <c r="D170" s="16">
        <v>709</v>
      </c>
      <c r="E170" s="16">
        <v>978</v>
      </c>
      <c r="F170" s="16">
        <v>930</v>
      </c>
      <c r="G170" s="16">
        <v>1024</v>
      </c>
      <c r="H170" s="16">
        <v>2886</v>
      </c>
      <c r="I170" s="16">
        <v>3052</v>
      </c>
      <c r="J170" s="16">
        <v>3099</v>
      </c>
      <c r="K170" s="16">
        <v>3240</v>
      </c>
      <c r="X170"/>
    </row>
    <row r="171" spans="1:24">
      <c r="A171" t="s">
        <v>6</v>
      </c>
      <c r="B171" s="5">
        <f>B169/B170</f>
        <v>0.11423841059602649</v>
      </c>
      <c r="C171" s="5">
        <f t="shared" ref="C171:K171" si="34">C169/C170</f>
        <v>0.21583850931677018</v>
      </c>
      <c r="D171" s="5">
        <f t="shared" si="34"/>
        <v>7.1932299012693934E-2</v>
      </c>
      <c r="E171" s="5">
        <f t="shared" si="34"/>
        <v>9.202453987730062E-3</v>
      </c>
      <c r="F171" s="5">
        <f t="shared" si="34"/>
        <v>0.13225806451612904</v>
      </c>
      <c r="G171" s="5">
        <f t="shared" si="34"/>
        <v>8.69140625E-2</v>
      </c>
      <c r="H171" s="5">
        <f t="shared" si="34"/>
        <v>2.7373527373527374E-2</v>
      </c>
      <c r="I171" s="5">
        <f t="shared" si="34"/>
        <v>1.5399737876802096E-2</v>
      </c>
      <c r="J171" s="5">
        <f t="shared" si="34"/>
        <v>4.0658276863504358E-2</v>
      </c>
      <c r="K171" s="5">
        <f t="shared" si="34"/>
        <v>2.7469135802469135E-2</v>
      </c>
      <c r="X171"/>
    </row>
    <row r="172" spans="1:24">
      <c r="X172"/>
    </row>
    <row r="173" spans="1:24">
      <c r="A173" s="1" t="s">
        <v>82</v>
      </c>
      <c r="X173"/>
    </row>
    <row r="174" spans="1:24">
      <c r="A174" t="s">
        <v>5</v>
      </c>
      <c r="B174" s="13">
        <v>75</v>
      </c>
      <c r="C174" s="13">
        <v>27</v>
      </c>
      <c r="D174" s="13">
        <v>71</v>
      </c>
      <c r="E174" s="13">
        <v>-54</v>
      </c>
      <c r="F174" s="13">
        <v>121</v>
      </c>
      <c r="G174" s="13">
        <v>8</v>
      </c>
      <c r="H174" s="13">
        <v>89</v>
      </c>
      <c r="I174" s="13">
        <v>153</v>
      </c>
      <c r="J174" s="13">
        <v>88</v>
      </c>
      <c r="K174" s="13">
        <v>71</v>
      </c>
      <c r="X174"/>
    </row>
    <row r="175" spans="1:24">
      <c r="A175" t="s">
        <v>4</v>
      </c>
      <c r="B175" s="16">
        <v>398</v>
      </c>
      <c r="C175" s="16">
        <v>434</v>
      </c>
      <c r="D175" s="16">
        <v>446</v>
      </c>
      <c r="E175" s="16">
        <v>603</v>
      </c>
      <c r="F175" s="16">
        <v>598</v>
      </c>
      <c r="G175" s="16">
        <v>636</v>
      </c>
      <c r="H175" s="16">
        <v>668</v>
      </c>
      <c r="I175" s="16">
        <v>606</v>
      </c>
      <c r="J175" s="16">
        <v>687</v>
      </c>
      <c r="K175" s="16">
        <v>746</v>
      </c>
      <c r="X175"/>
    </row>
    <row r="176" spans="1:24">
      <c r="A176" t="s">
        <v>6</v>
      </c>
      <c r="B176" s="5">
        <f>B174/B175</f>
        <v>0.18844221105527639</v>
      </c>
      <c r="C176" s="5">
        <f t="shared" ref="C176:K176" si="35">C174/C175</f>
        <v>6.2211981566820278E-2</v>
      </c>
      <c r="D176" s="5">
        <f t="shared" si="35"/>
        <v>0.15919282511210761</v>
      </c>
      <c r="E176" s="5">
        <f t="shared" si="35"/>
        <v>-8.9552238805970144E-2</v>
      </c>
      <c r="F176" s="5">
        <f t="shared" si="35"/>
        <v>0.20234113712374582</v>
      </c>
      <c r="G176" s="5">
        <f t="shared" si="35"/>
        <v>1.2578616352201259E-2</v>
      </c>
      <c r="H176" s="5">
        <f t="shared" si="35"/>
        <v>0.13323353293413173</v>
      </c>
      <c r="I176" s="5">
        <f t="shared" si="35"/>
        <v>0.25247524752475248</v>
      </c>
      <c r="J176" s="5">
        <f t="shared" si="35"/>
        <v>0.12809315866084425</v>
      </c>
      <c r="K176" s="5">
        <f t="shared" si="35"/>
        <v>9.5174262734584444E-2</v>
      </c>
      <c r="X176"/>
    </row>
    <row r="177" spans="1:24">
      <c r="X177"/>
    </row>
    <row r="178" spans="1:24">
      <c r="A178" s="1" t="s">
        <v>83</v>
      </c>
      <c r="X178"/>
    </row>
    <row r="179" spans="1:24">
      <c r="A179" t="s">
        <v>5</v>
      </c>
      <c r="B179" s="22">
        <v>82</v>
      </c>
      <c r="C179" s="13">
        <v>11</v>
      </c>
      <c r="D179" s="13">
        <v>64</v>
      </c>
      <c r="E179" s="13">
        <v>-7</v>
      </c>
      <c r="F179" s="13">
        <v>41</v>
      </c>
      <c r="G179" s="13">
        <v>43</v>
      </c>
      <c r="H179" s="13">
        <v>93</v>
      </c>
      <c r="I179" s="13">
        <v>58</v>
      </c>
      <c r="J179" s="13">
        <v>148</v>
      </c>
      <c r="K179" s="13">
        <v>35</v>
      </c>
      <c r="X179"/>
    </row>
    <row r="180" spans="1:24">
      <c r="A180" t="s">
        <v>4</v>
      </c>
      <c r="B180" s="16">
        <v>302</v>
      </c>
      <c r="C180" s="16">
        <v>319</v>
      </c>
      <c r="D180" s="16">
        <v>330</v>
      </c>
      <c r="E180" s="16">
        <v>463</v>
      </c>
      <c r="F180" s="16">
        <v>537</v>
      </c>
      <c r="G180" s="16">
        <v>620</v>
      </c>
      <c r="H180" s="16">
        <v>602</v>
      </c>
      <c r="I180" s="16">
        <v>536</v>
      </c>
      <c r="J180" s="16">
        <v>482</v>
      </c>
      <c r="K180" s="16">
        <v>542</v>
      </c>
      <c r="X180"/>
    </row>
    <row r="181" spans="1:24">
      <c r="A181" t="s">
        <v>6</v>
      </c>
      <c r="B181" s="5">
        <f>B179/B180</f>
        <v>0.27152317880794702</v>
      </c>
      <c r="C181" s="5">
        <f t="shared" ref="C181:K181" si="36">C179/C180</f>
        <v>3.4482758620689655E-2</v>
      </c>
      <c r="D181" s="5">
        <f t="shared" si="36"/>
        <v>0.19393939393939394</v>
      </c>
      <c r="E181" s="5">
        <f t="shared" si="36"/>
        <v>-1.511879049676026E-2</v>
      </c>
      <c r="F181" s="5">
        <f t="shared" si="36"/>
        <v>7.6350093109869649E-2</v>
      </c>
      <c r="G181" s="5">
        <f t="shared" si="36"/>
        <v>6.9354838709677416E-2</v>
      </c>
      <c r="H181" s="5">
        <f t="shared" si="36"/>
        <v>0.15448504983388706</v>
      </c>
      <c r="I181" s="5">
        <f t="shared" si="36"/>
        <v>0.10820895522388059</v>
      </c>
      <c r="J181" s="5">
        <f t="shared" si="36"/>
        <v>0.30705394190871371</v>
      </c>
      <c r="K181" s="5">
        <f t="shared" si="36"/>
        <v>6.4575645756457564E-2</v>
      </c>
      <c r="X181"/>
    </row>
    <row r="182" spans="1:24">
      <c r="X182"/>
    </row>
    <row r="183" spans="1:24">
      <c r="A183" s="1" t="s">
        <v>84</v>
      </c>
      <c r="X183"/>
    </row>
    <row r="184" spans="1:24">
      <c r="A184" t="s">
        <v>5</v>
      </c>
      <c r="B184" s="13">
        <v>54</v>
      </c>
      <c r="C184" s="13">
        <v>8</v>
      </c>
      <c r="D184" s="13">
        <v>39</v>
      </c>
      <c r="E184" s="13">
        <v>0</v>
      </c>
      <c r="F184" s="13">
        <v>82</v>
      </c>
      <c r="G184" s="13">
        <v>25</v>
      </c>
      <c r="H184" s="13">
        <v>61</v>
      </c>
      <c r="I184" s="13">
        <v>56</v>
      </c>
      <c r="J184" s="13">
        <v>25</v>
      </c>
      <c r="K184" s="13">
        <v>57</v>
      </c>
      <c r="X184"/>
    </row>
    <row r="185" spans="1:24">
      <c r="A185" t="s">
        <v>4</v>
      </c>
      <c r="B185" s="16">
        <v>168</v>
      </c>
      <c r="C185" s="16">
        <v>237</v>
      </c>
      <c r="D185" s="16">
        <v>264</v>
      </c>
      <c r="E185" s="16">
        <v>310</v>
      </c>
      <c r="F185" s="16">
        <v>275</v>
      </c>
      <c r="G185" s="16">
        <v>298</v>
      </c>
      <c r="H185" s="16">
        <v>256</v>
      </c>
      <c r="I185" s="16">
        <v>220</v>
      </c>
      <c r="J185" s="16">
        <v>227</v>
      </c>
      <c r="K185" s="16">
        <v>210</v>
      </c>
      <c r="X185"/>
    </row>
    <row r="186" spans="1:24">
      <c r="A186" t="s">
        <v>6</v>
      </c>
      <c r="B186" s="5">
        <f>B184/B185</f>
        <v>0.32142857142857145</v>
      </c>
      <c r="C186" s="5">
        <f t="shared" ref="C186:K186" si="37">C184/C185</f>
        <v>3.3755274261603373E-2</v>
      </c>
      <c r="D186" s="5">
        <f t="shared" si="37"/>
        <v>0.14772727272727273</v>
      </c>
      <c r="E186" s="5">
        <f t="shared" si="37"/>
        <v>0</v>
      </c>
      <c r="F186" s="5">
        <f t="shared" si="37"/>
        <v>0.29818181818181816</v>
      </c>
      <c r="G186" s="5">
        <f t="shared" si="37"/>
        <v>8.3892617449664433E-2</v>
      </c>
      <c r="H186" s="5">
        <f t="shared" si="37"/>
        <v>0.23828125</v>
      </c>
      <c r="I186" s="5">
        <f t="shared" si="37"/>
        <v>0.25454545454545452</v>
      </c>
      <c r="J186" s="5">
        <f t="shared" si="37"/>
        <v>0.11013215859030837</v>
      </c>
      <c r="K186" s="5">
        <f t="shared" si="37"/>
        <v>0.27142857142857141</v>
      </c>
      <c r="M186" s="8"/>
      <c r="X186"/>
    </row>
    <row r="188" spans="1:24">
      <c r="A188" s="1" t="s">
        <v>85</v>
      </c>
      <c r="O188" s="8"/>
      <c r="X188"/>
    </row>
    <row r="189" spans="1:24">
      <c r="A189" t="s">
        <v>5</v>
      </c>
      <c r="B189" s="22" t="s">
        <v>7</v>
      </c>
      <c r="C189" s="22" t="s">
        <v>7</v>
      </c>
      <c r="D189" s="22" t="s">
        <v>7</v>
      </c>
      <c r="E189" s="22" t="s">
        <v>7</v>
      </c>
      <c r="F189" s="22" t="s">
        <v>7</v>
      </c>
      <c r="G189" s="22" t="s">
        <v>7</v>
      </c>
      <c r="H189" s="17">
        <v>2.1</v>
      </c>
      <c r="I189" s="17">
        <v>4.82</v>
      </c>
      <c r="J189" s="17">
        <v>5.46</v>
      </c>
      <c r="K189" s="13">
        <v>4</v>
      </c>
      <c r="R189" s="8"/>
      <c r="X189"/>
    </row>
    <row r="190" spans="1:24">
      <c r="A190" t="s">
        <v>4</v>
      </c>
      <c r="B190" s="23" t="s">
        <v>7</v>
      </c>
      <c r="C190" s="23" t="s">
        <v>7</v>
      </c>
      <c r="D190" s="23" t="s">
        <v>7</v>
      </c>
      <c r="E190" s="23" t="s">
        <v>7</v>
      </c>
      <c r="F190" s="23" t="s">
        <v>7</v>
      </c>
      <c r="G190" s="23" t="s">
        <v>7</v>
      </c>
      <c r="H190" s="16">
        <v>28.69</v>
      </c>
      <c r="I190" s="16">
        <v>52.2</v>
      </c>
      <c r="J190" s="16">
        <v>63.230000000000004</v>
      </c>
      <c r="K190" s="16">
        <v>77</v>
      </c>
      <c r="R190" s="8"/>
      <c r="X190"/>
    </row>
    <row r="191" spans="1:24">
      <c r="A191" t="s">
        <v>6</v>
      </c>
      <c r="B191" s="5" t="s">
        <v>7</v>
      </c>
      <c r="C191" s="5" t="s">
        <v>7</v>
      </c>
      <c r="D191" s="5" t="s">
        <v>7</v>
      </c>
      <c r="E191" s="5" t="s">
        <v>7</v>
      </c>
      <c r="F191" s="5" t="s">
        <v>7</v>
      </c>
      <c r="G191" s="5" t="s">
        <v>7</v>
      </c>
      <c r="H191" s="5">
        <f t="shared" ref="H191:K191" si="38">H189/H190</f>
        <v>7.3196235622167996E-2</v>
      </c>
      <c r="I191" s="5">
        <f t="shared" si="38"/>
        <v>9.2337164750957851E-2</v>
      </c>
      <c r="J191" s="5">
        <f t="shared" si="38"/>
        <v>8.6351415467341444E-2</v>
      </c>
      <c r="K191" s="5">
        <f t="shared" si="38"/>
        <v>5.1948051948051951E-2</v>
      </c>
      <c r="R191" s="8"/>
      <c r="X191"/>
    </row>
    <row r="192" spans="1:24">
      <c r="R192" s="8"/>
      <c r="X192"/>
    </row>
    <row r="193" spans="1:24">
      <c r="A193" s="1" t="s">
        <v>86</v>
      </c>
      <c r="X193"/>
    </row>
    <row r="194" spans="1:24">
      <c r="A194" t="s">
        <v>5</v>
      </c>
      <c r="B194" s="17">
        <v>-0.97</v>
      </c>
      <c r="C194" s="17">
        <v>-3.53</v>
      </c>
      <c r="D194" s="17">
        <v>0.11</v>
      </c>
      <c r="E194" s="17">
        <v>-0.15</v>
      </c>
      <c r="F194" s="17">
        <v>3.76</v>
      </c>
      <c r="G194" s="17">
        <v>-0.03</v>
      </c>
      <c r="H194" s="17">
        <v>-0.24</v>
      </c>
      <c r="I194" s="17">
        <v>1.77</v>
      </c>
      <c r="J194" s="17">
        <v>1.75</v>
      </c>
      <c r="K194" s="17">
        <v>0.24</v>
      </c>
      <c r="X194"/>
    </row>
    <row r="195" spans="1:24">
      <c r="A195" t="s">
        <v>4</v>
      </c>
      <c r="B195" s="16">
        <v>10.259999999999998</v>
      </c>
      <c r="C195" s="16">
        <v>13.259999999999998</v>
      </c>
      <c r="D195" s="16">
        <v>11.459999999999997</v>
      </c>
      <c r="E195" s="16">
        <v>11.219999999999999</v>
      </c>
      <c r="F195" s="16">
        <v>9.1699999999999982</v>
      </c>
      <c r="G195" s="16">
        <v>9.0500000000000007</v>
      </c>
      <c r="H195" s="16">
        <v>8.9499999999999993</v>
      </c>
      <c r="I195" s="16">
        <v>8.509999999999998</v>
      </c>
      <c r="J195" s="16">
        <v>6.4999999999999991</v>
      </c>
      <c r="K195" s="16">
        <v>6.39</v>
      </c>
      <c r="X195"/>
    </row>
    <row r="196" spans="1:24">
      <c r="A196" t="s">
        <v>6</v>
      </c>
      <c r="B196" s="5">
        <f>B194/B195</f>
        <v>-9.4541910331384038E-2</v>
      </c>
      <c r="C196" s="5">
        <f t="shared" ref="C196:K196" si="39">C194/C195</f>
        <v>-0.26621417797888386</v>
      </c>
      <c r="D196" s="5">
        <f t="shared" si="39"/>
        <v>9.5986038394415378E-3</v>
      </c>
      <c r="E196" s="5">
        <f t="shared" si="39"/>
        <v>-1.3368983957219253E-2</v>
      </c>
      <c r="F196" s="5">
        <f t="shared" si="39"/>
        <v>0.41003271537622688</v>
      </c>
      <c r="G196" s="5">
        <f t="shared" si="39"/>
        <v>-3.3149171270718228E-3</v>
      </c>
      <c r="H196" s="5">
        <f t="shared" si="39"/>
        <v>-2.6815642458100558E-2</v>
      </c>
      <c r="I196" s="5">
        <f t="shared" si="39"/>
        <v>0.20799059929494718</v>
      </c>
      <c r="J196" s="5">
        <f t="shared" si="39"/>
        <v>0.26923076923076927</v>
      </c>
      <c r="K196" s="5">
        <f t="shared" si="39"/>
        <v>3.7558685446009391E-2</v>
      </c>
      <c r="X196"/>
    </row>
    <row r="197" spans="1:24">
      <c r="X197"/>
    </row>
    <row r="198" spans="1:24">
      <c r="A198" s="1" t="s">
        <v>87</v>
      </c>
      <c r="X198"/>
    </row>
    <row r="199" spans="1:24">
      <c r="A199" t="s">
        <v>5</v>
      </c>
      <c r="B199" s="13">
        <v>104</v>
      </c>
      <c r="C199" s="13">
        <v>52</v>
      </c>
      <c r="D199" s="13">
        <v>55</v>
      </c>
      <c r="E199" s="13">
        <v>13</v>
      </c>
      <c r="F199" s="13">
        <v>203</v>
      </c>
      <c r="G199" s="13">
        <v>57</v>
      </c>
      <c r="H199" s="22">
        <v>39</v>
      </c>
      <c r="I199" s="17">
        <v>150.58000000000001</v>
      </c>
      <c r="J199" s="17">
        <v>187.37</v>
      </c>
      <c r="K199" s="17">
        <v>134.63</v>
      </c>
      <c r="X199"/>
    </row>
    <row r="200" spans="1:24">
      <c r="A200" t="s">
        <v>4</v>
      </c>
      <c r="B200" s="16">
        <v>326</v>
      </c>
      <c r="C200" s="16">
        <v>384</v>
      </c>
      <c r="D200" s="16">
        <v>447</v>
      </c>
      <c r="E200" s="16">
        <v>560</v>
      </c>
      <c r="F200" s="16">
        <v>456</v>
      </c>
      <c r="G200" s="16">
        <v>555</v>
      </c>
      <c r="H200" s="16">
        <v>620</v>
      </c>
      <c r="I200" s="16">
        <v>575</v>
      </c>
      <c r="J200" s="16">
        <v>633</v>
      </c>
      <c r="K200" s="16">
        <v>1307</v>
      </c>
      <c r="X200"/>
    </row>
    <row r="201" spans="1:24">
      <c r="A201" t="s">
        <v>6</v>
      </c>
      <c r="B201" s="5">
        <f>B199/B200</f>
        <v>0.31901840490797545</v>
      </c>
      <c r="C201" s="5">
        <f t="shared" ref="C201:K201" si="40">C199/C200</f>
        <v>0.13541666666666666</v>
      </c>
      <c r="D201" s="5">
        <f t="shared" si="40"/>
        <v>0.12304250559284116</v>
      </c>
      <c r="E201" s="5">
        <f t="shared" si="40"/>
        <v>2.3214285714285715E-2</v>
      </c>
      <c r="F201" s="5">
        <f t="shared" si="40"/>
        <v>0.44517543859649122</v>
      </c>
      <c r="G201" s="5">
        <f t="shared" si="40"/>
        <v>0.10270270270270271</v>
      </c>
      <c r="H201" s="5">
        <f t="shared" si="40"/>
        <v>6.2903225806451607E-2</v>
      </c>
      <c r="I201" s="5">
        <f t="shared" si="40"/>
        <v>0.26187826086956523</v>
      </c>
      <c r="J201" s="5">
        <f t="shared" si="40"/>
        <v>0.29600315955766193</v>
      </c>
      <c r="K201" s="5">
        <f t="shared" si="40"/>
        <v>0.10300688599846977</v>
      </c>
      <c r="X201"/>
    </row>
    <row r="202" spans="1:24">
      <c r="S202" s="8"/>
      <c r="X202"/>
    </row>
    <row r="203" spans="1:24">
      <c r="T203" s="8"/>
      <c r="X203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Data Sheet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Sanjeel Kothari</dc:creator>
  <cp:lastModifiedBy>Sanjeel Kothari</cp:lastModifiedBy>
  <dcterms:created xsi:type="dcterms:W3CDTF">2020-05-06T05:09:17Z</dcterms:created>
  <dcterms:modified xsi:type="dcterms:W3CDTF">2020-07-17T06:19:03Z</dcterms:modified>
</cp:coreProperties>
</file>